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75" windowHeight="10920" tabRatio="775" activeTab="0"/>
  </bookViews>
  <sheets>
    <sheet name="Benchmark" sheetId="1" r:id="rId1"/>
    <sheet name="Program Scores" sheetId="2" r:id="rId2"/>
    <sheet name="Program Chart" sheetId="3" r:id="rId3"/>
  </sheets>
  <definedNames>
    <definedName name="_xlnm.Print_Area" localSheetId="1">'Program Scores'!$A$1:$X$92</definedName>
    <definedName name="_xlnm.Print_Titles" localSheetId="0">'Benchmark'!$2:$2</definedName>
    <definedName name="_xlnm.Print_Titles" localSheetId="1">'Program Scores'!$2:$3</definedName>
    <definedName name="Z_EF13F846_7D22_434C_8920_B06E6018B5AE_.wvu.PrintArea" localSheetId="1" hidden="1">'Program Scores'!$A$1:$F$79</definedName>
  </definedNames>
  <calcPr fullCalcOnLoad="1"/>
</workbook>
</file>

<file path=xl/sharedStrings.xml><?xml version="1.0" encoding="utf-8"?>
<sst xmlns="http://schemas.openxmlformats.org/spreadsheetml/2006/main" count="249" uniqueCount="180">
  <si>
    <t>1.1.1 Board Participation</t>
  </si>
  <si>
    <t>1.1.2 Consumer Staff</t>
  </si>
  <si>
    <t>1.1.3 Hiring Decisions</t>
  </si>
  <si>
    <t>1.1.4 Budget Control</t>
  </si>
  <si>
    <t>1.1.5 Volunteer Opportunities</t>
  </si>
  <si>
    <t>1.2.1 Planning Input</t>
  </si>
  <si>
    <t>1.2.2 Satisfaction/Grievance Response</t>
  </si>
  <si>
    <t>1.3.1 Linkage with TMHS</t>
  </si>
  <si>
    <t>1.3.2 Linkage to Other COSPs</t>
  </si>
  <si>
    <t>1.3.3 Linkage with Other Service Agencies</t>
  </si>
  <si>
    <t>1. STRUCTURE</t>
  </si>
  <si>
    <t>2. ENVIRONMENT</t>
  </si>
  <si>
    <t>2.1.1 Local Proximity</t>
  </si>
  <si>
    <t>2.1.2 Access</t>
  </si>
  <si>
    <t>2.1.3 Hours</t>
  </si>
  <si>
    <t>2.1.4 Cost</t>
  </si>
  <si>
    <t>2.2.1 Lack of Coerciveness</t>
  </si>
  <si>
    <t>2.2.2 Program Rules</t>
  </si>
  <si>
    <t>2.3.1 Physical Environment</t>
  </si>
  <si>
    <t>2.3.2 Social Environment</t>
  </si>
  <si>
    <t>2.3.3 Sense of Community</t>
  </si>
  <si>
    <t>2.4.1 Timeframes</t>
  </si>
  <si>
    <t>3. BELIEF SYSTEMS</t>
  </si>
  <si>
    <t>3.3.1 Personal Empowerment</t>
  </si>
  <si>
    <t>3.3.2 Personal Accountability</t>
  </si>
  <si>
    <t>3.3.3 Group Empowerment</t>
  </si>
  <si>
    <t>4. PEER SUPPORT</t>
  </si>
  <si>
    <t>4.1.1 Formal Peer Support</t>
  </si>
  <si>
    <t>4.1.2 Informal Peer Support</t>
  </si>
  <si>
    <t>4.2.1 Artistic Expression</t>
  </si>
  <si>
    <t>4.4.1 Formal Crisis Prevention</t>
  </si>
  <si>
    <t>4.4.2 Informal Crisis Prevention</t>
  </si>
  <si>
    <t>5. EDUCATION</t>
  </si>
  <si>
    <t>5.1.1 Formally Structures Activities</t>
  </si>
  <si>
    <t>5.1.2 Receiving Informal Support</t>
  </si>
  <si>
    <t>5.1.3 Providing Informal Support</t>
  </si>
  <si>
    <t>5.2.1 Formal Skills Practice</t>
  </si>
  <si>
    <t>5.2.2 Job Readiness Activities</t>
  </si>
  <si>
    <t>6. ADVOCACY</t>
  </si>
  <si>
    <t>6.1.1 Formal Self Advocacy Activities</t>
  </si>
  <si>
    <t>6.2.1 Outreach to Participants</t>
  </si>
  <si>
    <t>2.1.5 Reasonable Accommodation</t>
  </si>
  <si>
    <t>AVERAGE SCORE</t>
  </si>
  <si>
    <t>STANDARD DEVIATION</t>
  </si>
  <si>
    <t>Range</t>
  </si>
  <si>
    <t>Average</t>
  </si>
  <si>
    <t>1 to 5</t>
  </si>
  <si>
    <t>1 to 4</t>
  </si>
  <si>
    <t>Fidelity Assessment Common Ingredients Tool (FACIT)</t>
  </si>
  <si>
    <t xml:space="preserve">  1.1 Consumer Operated</t>
  </si>
  <si>
    <t xml:space="preserve">  1.2 Participant Responsive</t>
  </si>
  <si>
    <t xml:space="preserve">  1.3 Linkage to Other Supports</t>
  </si>
  <si>
    <t xml:space="preserve">  2.1 Accessibility</t>
  </si>
  <si>
    <t xml:space="preserve">  2.2 Safety</t>
  </si>
  <si>
    <t xml:space="preserve">  2.3 Informal Setting</t>
  </si>
  <si>
    <t xml:space="preserve">  2.4 Reasonable Accomodation</t>
  </si>
  <si>
    <t>10 to 48</t>
  </si>
  <si>
    <t>11 to 50</t>
  </si>
  <si>
    <t>9 to 40</t>
  </si>
  <si>
    <t xml:space="preserve">  3.3 Empowerment</t>
  </si>
  <si>
    <t xml:space="preserve">  3.1 Peer Principle</t>
  </si>
  <si>
    <t xml:space="preserve">  3.2 Helper's Principle</t>
  </si>
  <si>
    <t xml:space="preserve">  3.4 Choice</t>
  </si>
  <si>
    <t xml:space="preserve">  3.5 Recovery</t>
  </si>
  <si>
    <t xml:space="preserve">  3.6 Acceptance and Respect for Diversity</t>
  </si>
  <si>
    <t xml:space="preserve">  3.7 Spiritual Growth</t>
  </si>
  <si>
    <t>8 to 35</t>
  </si>
  <si>
    <t xml:space="preserve">  4.1 Peer Support</t>
  </si>
  <si>
    <t xml:space="preserve">  4.2 Telling Our Stories</t>
  </si>
  <si>
    <t xml:space="preserve">  4.3 Consciousness Raising</t>
  </si>
  <si>
    <t xml:space="preserve">  4.4 Crisis Prevention</t>
  </si>
  <si>
    <t xml:space="preserve">  4.5 Peer Mentoring and Teaching</t>
  </si>
  <si>
    <t xml:space="preserve">  5.1 Self-Management/Problem Solving Strategies</t>
  </si>
  <si>
    <t xml:space="preserve">  5.2 Education</t>
  </si>
  <si>
    <t>5 to 25</t>
  </si>
  <si>
    <t xml:space="preserve">  6.1 Self-Advocacy</t>
  </si>
  <si>
    <t xml:space="preserve">  6.2 Peer Advocacy</t>
  </si>
  <si>
    <t>3 to 15</t>
  </si>
  <si>
    <t>Benchmark</t>
  </si>
  <si>
    <t>Board Participation</t>
  </si>
  <si>
    <t>Consumer Staff</t>
  </si>
  <si>
    <t>Hiring Decisions</t>
  </si>
  <si>
    <t>Budget Control</t>
  </si>
  <si>
    <t>Volunteer Opportunities</t>
  </si>
  <si>
    <t>Planning Input</t>
  </si>
  <si>
    <t>Satisfaction/Grievance Response</t>
  </si>
  <si>
    <t>Linkage with TMHS</t>
  </si>
  <si>
    <t>Linkage with Other Service Agencies</t>
  </si>
  <si>
    <t>Local Proximity</t>
  </si>
  <si>
    <t>Access</t>
  </si>
  <si>
    <t>Hours</t>
  </si>
  <si>
    <t>Cost</t>
  </si>
  <si>
    <t xml:space="preserve"> Reasonable Accommodation</t>
  </si>
  <si>
    <t>2.1.5</t>
  </si>
  <si>
    <t>Lack of Coerciveness</t>
  </si>
  <si>
    <t>Program Rules</t>
  </si>
  <si>
    <t>Physical Environment</t>
  </si>
  <si>
    <t>Social Environment</t>
  </si>
  <si>
    <t>Sense of Community</t>
  </si>
  <si>
    <t>Timeframes</t>
  </si>
  <si>
    <t>Total Environment Score</t>
  </si>
  <si>
    <t>Total Belief Systems Score</t>
  </si>
  <si>
    <t>Total Structure Score</t>
  </si>
  <si>
    <t>Peer Principle</t>
  </si>
  <si>
    <t>Helper's Principle</t>
  </si>
  <si>
    <t>Personal Empowerment</t>
  </si>
  <si>
    <t>Personal Accountability</t>
  </si>
  <si>
    <t>Group Empowerment</t>
  </si>
  <si>
    <t>Choice</t>
  </si>
  <si>
    <t>Recovery</t>
  </si>
  <si>
    <t>Acceptance and Respect for Diversity</t>
  </si>
  <si>
    <t>Spiritual Growth</t>
  </si>
  <si>
    <t>Formal Peer Support</t>
  </si>
  <si>
    <t>Informal Peer Support</t>
  </si>
  <si>
    <t>Telling Our Stories</t>
  </si>
  <si>
    <t>Artistic Expression</t>
  </si>
  <si>
    <t>Consciousness Raising</t>
  </si>
  <si>
    <t>Formal Crisis Prevention</t>
  </si>
  <si>
    <t>Informal Crisis Prevention</t>
  </si>
  <si>
    <t>Peer Mentoring and Teaching</t>
  </si>
  <si>
    <t>Total Peer Support Score</t>
  </si>
  <si>
    <t>Formal Skills Practice</t>
  </si>
  <si>
    <t>Job Readiness Activities</t>
  </si>
  <si>
    <t>Formal Self Advocacy Activities</t>
  </si>
  <si>
    <t>Peer Advocacy</t>
  </si>
  <si>
    <t>Outreach to Participants</t>
  </si>
  <si>
    <t>1.1.1</t>
  </si>
  <si>
    <t>1.1.2</t>
  </si>
  <si>
    <t>1.1.3</t>
  </si>
  <si>
    <t>1.1.4</t>
  </si>
  <si>
    <t>1.1.5</t>
  </si>
  <si>
    <t>1.2.1</t>
  </si>
  <si>
    <t>1.2.2</t>
  </si>
  <si>
    <t>1.3.1</t>
  </si>
  <si>
    <t>1.3.2</t>
  </si>
  <si>
    <t>1.3.3</t>
  </si>
  <si>
    <t>2.1.1</t>
  </si>
  <si>
    <t>2.1.2</t>
  </si>
  <si>
    <t>2.1.3</t>
  </si>
  <si>
    <t>2.1.4</t>
  </si>
  <si>
    <t>2.2.1</t>
  </si>
  <si>
    <t>2.2.2</t>
  </si>
  <si>
    <t>2.3.1</t>
  </si>
  <si>
    <t>2.3.2</t>
  </si>
  <si>
    <t>2.3.3</t>
  </si>
  <si>
    <t>2.4.1</t>
  </si>
  <si>
    <t>3.3.1</t>
  </si>
  <si>
    <t>3.3.2</t>
  </si>
  <si>
    <t>3.3.3</t>
  </si>
  <si>
    <t>4.1.1</t>
  </si>
  <si>
    <t>4.1.2</t>
  </si>
  <si>
    <t>4.2.1</t>
  </si>
  <si>
    <t>4.4.1</t>
  </si>
  <si>
    <t>4.4.2</t>
  </si>
  <si>
    <t>5.1.1</t>
  </si>
  <si>
    <t>5.1.2</t>
  </si>
  <si>
    <t>5.1.3</t>
  </si>
  <si>
    <t>5.2.1</t>
  </si>
  <si>
    <t>5.2.2</t>
  </si>
  <si>
    <t>6.1.1</t>
  </si>
  <si>
    <t>6.2.1</t>
  </si>
  <si>
    <t>Total Education Score</t>
  </si>
  <si>
    <t>Total Advocacy Score</t>
  </si>
  <si>
    <t>Total Belief System Score</t>
  </si>
  <si>
    <t>Belief Systems</t>
  </si>
  <si>
    <t>Peer Support</t>
  </si>
  <si>
    <t>Education</t>
  </si>
  <si>
    <t>Advocacy</t>
  </si>
  <si>
    <t xml:space="preserve">Structure </t>
  </si>
  <si>
    <t xml:space="preserve">Environment </t>
  </si>
  <si>
    <t>Yr 1</t>
  </si>
  <si>
    <t>Yr 2</t>
  </si>
  <si>
    <t>Yr 3</t>
  </si>
  <si>
    <t>Concilliated Score</t>
  </si>
  <si>
    <t>Formally Structured Problem-Solving Activities</t>
  </si>
  <si>
    <t>Receiving Informal Problem-Solving Support</t>
  </si>
  <si>
    <t>Providing Informal Problem-Solving Support</t>
  </si>
  <si>
    <t xml:space="preserve">  5.2 Education/Skills Training and Practice</t>
  </si>
  <si>
    <t>FACIT-Program Name</t>
  </si>
  <si>
    <t>Linkage to Other Consumer-Operated Services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</si>
</sst>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20"/>
      <name val="Garamond"/>
      <family val="1"/>
    </font>
    <font>
      <b/>
      <sz val="14"/>
      <name val="Garamond"/>
      <family val="1"/>
    </font>
    <font>
      <b/>
      <sz val="10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7.15"/>
      <color indexed="8"/>
      <name val="Arial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  <font>
      <sz val="6.75"/>
      <color indexed="8"/>
      <name val="Arial"/>
      <family val="2"/>
    </font>
    <font>
      <b/>
      <sz val="9.5"/>
      <color indexed="8"/>
      <name val="Arial"/>
      <family val="2"/>
    </font>
    <font>
      <b/>
      <sz val="12"/>
      <color indexed="8"/>
      <name val="Arial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 indent="2"/>
      <protection locked="0"/>
    </xf>
    <xf numFmtId="0" fontId="9" fillId="0" borderId="0" xfId="0" applyFont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left" indent="2"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indent="2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Domain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2525"/>
          <c:w val="0.81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'Program Scores'!$C$3</c:f>
              <c:strCache>
                <c:ptCount val="1"/>
                <c:pt idx="0">
                  <c:v>Yr 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Scores'!$B$6:$B$17</c:f>
              <c:strCache/>
            </c:strRef>
          </c:cat>
          <c:val>
            <c:numRef>
              <c:f>'Program Scores'!$C$6:$C$17</c:f>
              <c:numCache/>
            </c:numRef>
          </c:val>
        </c:ser>
        <c:ser>
          <c:idx val="1"/>
          <c:order val="1"/>
          <c:tx>
            <c:strRef>
              <c:f>'Program Scores'!$D$3</c:f>
              <c:strCache>
                <c:ptCount val="1"/>
                <c:pt idx="0">
                  <c:v>Yr 2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Scores'!$B$6:$B$17</c:f>
              <c:strCache/>
            </c:strRef>
          </c:cat>
          <c:val>
            <c:numRef>
              <c:f>'Program Scores'!$D$6:$D$17</c:f>
              <c:numCache/>
            </c:numRef>
          </c:val>
        </c:ser>
        <c:ser>
          <c:idx val="2"/>
          <c:order val="2"/>
          <c:tx>
            <c:strRef>
              <c:f>'Program Scores'!$E$3</c:f>
              <c:strCache>
                <c:ptCount val="1"/>
                <c:pt idx="0">
                  <c:v>Yr 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Scores'!$B$6:$B$17</c:f>
              <c:strCache/>
            </c:strRef>
          </c:cat>
          <c:val>
            <c:numRef>
              <c:f>'Program Scores'!$E$6:$E$17</c:f>
              <c:numCache/>
            </c:numRef>
          </c:val>
        </c:ser>
        <c:ser>
          <c:idx val="3"/>
          <c:order val="3"/>
          <c:tx>
            <c:strRef>
              <c:f>'Program Scores'!$F$3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Scores'!$B$6:$B$17</c:f>
              <c:strCache/>
            </c:strRef>
          </c:cat>
          <c:val>
            <c:numRef>
              <c:f>'Program Scores'!$F$6:$F$17</c:f>
              <c:numCache/>
            </c:numRef>
          </c:val>
        </c:ser>
        <c:axId val="5362754"/>
        <c:axId val="48264787"/>
      </c:barChart>
      <c:catAx>
        <c:axId val="5362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Item</a:t>
                </a:r>
              </a:p>
            </c:rich>
          </c:tx>
          <c:layout>
            <c:manualLayout>
              <c:xMode val="factor"/>
              <c:yMode val="factor"/>
              <c:x val="-0.103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64787"/>
        <c:crosses val="autoZero"/>
        <c:auto val="1"/>
        <c:lblOffset val="100"/>
        <c:tickLblSkip val="1"/>
        <c:noMultiLvlLbl val="0"/>
      </c:catAx>
      <c:valAx>
        <c:axId val="48264787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27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"/>
          <c:y val="0.301"/>
          <c:w val="0.0855"/>
          <c:h val="0.2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 Domain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3575"/>
          <c:w val="0.816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'Program Scores'!$C$3</c:f>
              <c:strCache>
                <c:ptCount val="1"/>
                <c:pt idx="0">
                  <c:v>Yr 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Scores'!$B$22:$B$35</c:f>
              <c:strCache/>
            </c:strRef>
          </c:cat>
          <c:val>
            <c:numRef>
              <c:f>'Program Scores'!$C$22:$C$35</c:f>
              <c:numCache/>
            </c:numRef>
          </c:val>
        </c:ser>
        <c:ser>
          <c:idx val="1"/>
          <c:order val="1"/>
          <c:tx>
            <c:strRef>
              <c:f>'Program Scores'!$D$3</c:f>
              <c:strCache>
                <c:ptCount val="1"/>
                <c:pt idx="0">
                  <c:v>Yr 2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Scores'!$B$22:$B$35</c:f>
              <c:strCache/>
            </c:strRef>
          </c:cat>
          <c:val>
            <c:numRef>
              <c:f>'Program Scores'!$D$22:$D$35</c:f>
              <c:numCache/>
            </c:numRef>
          </c:val>
        </c:ser>
        <c:ser>
          <c:idx val="2"/>
          <c:order val="2"/>
          <c:tx>
            <c:strRef>
              <c:f>'Program Scores'!$E$3</c:f>
              <c:strCache>
                <c:ptCount val="1"/>
                <c:pt idx="0">
                  <c:v>Yr 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Scores'!$B$22:$B$35</c:f>
              <c:strCache/>
            </c:strRef>
          </c:cat>
          <c:val>
            <c:numRef>
              <c:f>'Program Scores'!$E$22:$E$35</c:f>
              <c:numCache/>
            </c:numRef>
          </c:val>
        </c:ser>
        <c:ser>
          <c:idx val="3"/>
          <c:order val="3"/>
          <c:tx>
            <c:strRef>
              <c:f>'Program Scores'!$F$3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Scores'!$B$22:$B$35</c:f>
              <c:strCache/>
            </c:strRef>
          </c:cat>
          <c:val>
            <c:numRef>
              <c:f>'Program Scores'!$F$22:$F$35</c:f>
              <c:numCache/>
            </c:numRef>
          </c:val>
        </c:ser>
        <c:axId val="31729900"/>
        <c:axId val="17133645"/>
      </c:barChart>
      <c:catAx>
        <c:axId val="31729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Item</a:t>
                </a:r>
              </a:p>
            </c:rich>
          </c:tx>
          <c:layout>
            <c:manualLayout>
              <c:xMode val="factor"/>
              <c:yMode val="factor"/>
              <c:x val="-0.09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33645"/>
        <c:crosses val="autoZero"/>
        <c:auto val="1"/>
        <c:lblOffset val="100"/>
        <c:tickLblSkip val="1"/>
        <c:noMultiLvlLbl val="0"/>
      </c:catAx>
      <c:valAx>
        <c:axId val="17133645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299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25"/>
          <c:y val="0.283"/>
          <c:w val="0.08525"/>
          <c:h val="0.2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Belief Systems Domain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5025"/>
          <c:w val="0.81575"/>
          <c:h val="0.7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'Program Scores'!$C$3</c:f>
              <c:strCache>
                <c:ptCount val="1"/>
                <c:pt idx="0">
                  <c:v>Yr 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Scores'!$B$39:$B$48</c:f>
              <c:strCache/>
            </c:strRef>
          </c:cat>
          <c:val>
            <c:numRef>
              <c:f>'Program Scores'!$C$39:$C$48</c:f>
              <c:numCache/>
            </c:numRef>
          </c:val>
        </c:ser>
        <c:ser>
          <c:idx val="1"/>
          <c:order val="1"/>
          <c:tx>
            <c:strRef>
              <c:f>'Program Scores'!$D$3</c:f>
              <c:strCache>
                <c:ptCount val="1"/>
                <c:pt idx="0">
                  <c:v>Yr 2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Scores'!$B$39:$B$48</c:f>
              <c:strCache/>
            </c:strRef>
          </c:cat>
          <c:val>
            <c:numRef>
              <c:f>'Program Scores'!$D$39:$D$48</c:f>
              <c:numCache/>
            </c:numRef>
          </c:val>
        </c:ser>
        <c:ser>
          <c:idx val="2"/>
          <c:order val="2"/>
          <c:tx>
            <c:strRef>
              <c:f>'Program Scores'!$E$3</c:f>
              <c:strCache>
                <c:ptCount val="1"/>
                <c:pt idx="0">
                  <c:v>Yr 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Scores'!$B$39:$B$48</c:f>
              <c:strCache/>
            </c:strRef>
          </c:cat>
          <c:val>
            <c:numRef>
              <c:f>'Program Scores'!$E$39:$E$48</c:f>
              <c:numCache/>
            </c:numRef>
          </c:val>
        </c:ser>
        <c:ser>
          <c:idx val="3"/>
          <c:order val="3"/>
          <c:tx>
            <c:strRef>
              <c:f>'Program Scores'!$F$3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Scores'!$B$39:$B$48</c:f>
              <c:strCache/>
            </c:strRef>
          </c:cat>
          <c:val>
            <c:numRef>
              <c:f>'Program Scores'!$F$39:$F$48</c:f>
              <c:numCache/>
            </c:numRef>
          </c:val>
        </c:ser>
        <c:axId val="19985078"/>
        <c:axId val="45647975"/>
      </c:barChart>
      <c:catAx>
        <c:axId val="19985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Item</a:t>
                </a:r>
              </a:p>
            </c:rich>
          </c:tx>
          <c:layout>
            <c:manualLayout>
              <c:xMode val="factor"/>
              <c:yMode val="factor"/>
              <c:x val="-0.09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47975"/>
        <c:crosses val="autoZero"/>
        <c:auto val="1"/>
        <c:lblOffset val="100"/>
        <c:tickLblSkip val="1"/>
        <c:noMultiLvlLbl val="0"/>
      </c:catAx>
      <c:valAx>
        <c:axId val="45647975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8507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5"/>
          <c:y val="0.2595"/>
          <c:w val="0.08525"/>
          <c:h val="0.3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Peer Support Domain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55"/>
          <c:w val="0.81575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'Program Scores'!$C$3</c:f>
              <c:strCache>
                <c:ptCount val="1"/>
                <c:pt idx="0">
                  <c:v>Yr 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Scores'!$B$53:$B$61</c:f>
              <c:strCache/>
            </c:strRef>
          </c:cat>
          <c:val>
            <c:numRef>
              <c:f>'Program Scores'!$C$53:$C$61</c:f>
              <c:numCache/>
            </c:numRef>
          </c:val>
        </c:ser>
        <c:ser>
          <c:idx val="1"/>
          <c:order val="1"/>
          <c:tx>
            <c:strRef>
              <c:f>'Program Scores'!$D$3</c:f>
              <c:strCache>
                <c:ptCount val="1"/>
                <c:pt idx="0">
                  <c:v>Yr 2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Scores'!$B$53:$B$61</c:f>
              <c:strCache/>
            </c:strRef>
          </c:cat>
          <c:val>
            <c:numRef>
              <c:f>'Program Scores'!$D$53:$D$61</c:f>
              <c:numCache/>
            </c:numRef>
          </c:val>
        </c:ser>
        <c:ser>
          <c:idx val="2"/>
          <c:order val="2"/>
          <c:tx>
            <c:strRef>
              <c:f>'Program Scores'!$E$3</c:f>
              <c:strCache>
                <c:ptCount val="1"/>
                <c:pt idx="0">
                  <c:v>Yr 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Scores'!$B$53:$B$61</c:f>
              <c:strCache/>
            </c:strRef>
          </c:cat>
          <c:val>
            <c:numRef>
              <c:f>'Program Scores'!$E$53:$E$61</c:f>
              <c:numCache/>
            </c:numRef>
          </c:val>
        </c:ser>
        <c:ser>
          <c:idx val="3"/>
          <c:order val="3"/>
          <c:tx>
            <c:strRef>
              <c:f>'Program Scores'!$F$3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Scores'!$B$53:$B$61</c:f>
              <c:strCache/>
            </c:strRef>
          </c:cat>
          <c:val>
            <c:numRef>
              <c:f>'Program Scores'!$F$53:$F$61</c:f>
              <c:numCache/>
            </c:numRef>
          </c:val>
        </c:ser>
        <c:axId val="8178592"/>
        <c:axId val="6498465"/>
      </c:barChart>
      <c:catAx>
        <c:axId val="8178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Item</a:t>
                </a:r>
              </a:p>
            </c:rich>
          </c:tx>
          <c:layout>
            <c:manualLayout>
              <c:xMode val="factor"/>
              <c:yMode val="factor"/>
              <c:x val="-0.1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8465"/>
        <c:crosses val="autoZero"/>
        <c:auto val="1"/>
        <c:lblOffset val="100"/>
        <c:tickLblSkip val="1"/>
        <c:noMultiLvlLbl val="0"/>
      </c:catAx>
      <c:valAx>
        <c:axId val="6498465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785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5"/>
          <c:y val="0.23375"/>
          <c:w val="0.08525"/>
          <c:h val="0.3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Education Domain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12925"/>
          <c:w val="0.75375"/>
          <c:h val="0.7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'Program Scores'!$C$3</c:f>
              <c:strCache>
                <c:ptCount val="1"/>
                <c:pt idx="0">
                  <c:v>Yr 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Scores'!$B$66:$B$71</c:f>
              <c:strCache/>
            </c:strRef>
          </c:cat>
          <c:val>
            <c:numRef>
              <c:f>'Program Scores'!$C$66:$C$71</c:f>
              <c:numCache/>
            </c:numRef>
          </c:val>
        </c:ser>
        <c:ser>
          <c:idx val="1"/>
          <c:order val="1"/>
          <c:tx>
            <c:strRef>
              <c:f>'Program Scores'!$D$3</c:f>
              <c:strCache>
                <c:ptCount val="1"/>
                <c:pt idx="0">
                  <c:v>Yr 2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Scores'!$B$66:$B$71</c:f>
              <c:strCache/>
            </c:strRef>
          </c:cat>
          <c:val>
            <c:numRef>
              <c:f>'Program Scores'!$D$66:$D$71</c:f>
              <c:numCache/>
            </c:numRef>
          </c:val>
        </c:ser>
        <c:ser>
          <c:idx val="2"/>
          <c:order val="2"/>
          <c:tx>
            <c:strRef>
              <c:f>'Program Scores'!$E$3</c:f>
              <c:strCache>
                <c:ptCount val="1"/>
                <c:pt idx="0">
                  <c:v>Yr 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Scores'!$B$66:$B$71</c:f>
              <c:strCache/>
            </c:strRef>
          </c:cat>
          <c:val>
            <c:numRef>
              <c:f>'Program Scores'!$E$66:$E$71</c:f>
              <c:numCache/>
            </c:numRef>
          </c:val>
        </c:ser>
        <c:ser>
          <c:idx val="3"/>
          <c:order val="3"/>
          <c:tx>
            <c:strRef>
              <c:f>'Program Scores'!$F$3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Scores'!$B$66:$B$71</c:f>
              <c:strCache/>
            </c:strRef>
          </c:cat>
          <c:val>
            <c:numRef>
              <c:f>'Program Scores'!$F$66:$F$71</c:f>
              <c:numCache/>
            </c:numRef>
          </c:val>
        </c:ser>
        <c:axId val="58486186"/>
        <c:axId val="56613627"/>
      </c:barChart>
      <c:catAx>
        <c:axId val="58486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Item</a:t>
                </a:r>
              </a:p>
            </c:rich>
          </c:tx>
          <c:layout>
            <c:manualLayout>
              <c:xMode val="factor"/>
              <c:yMode val="factor"/>
              <c:x val="-0.07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13627"/>
        <c:crosses val="autoZero"/>
        <c:auto val="1"/>
        <c:lblOffset val="100"/>
        <c:tickLblSkip val="1"/>
        <c:noMultiLvlLbl val="0"/>
      </c:catAx>
      <c:valAx>
        <c:axId val="56613627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861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0265"/>
          <c:w val="0.126"/>
          <c:h val="0.2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Advocacy Domain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25"/>
          <c:y val="0.12625"/>
          <c:w val="0.679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'Program Scores'!$C$3</c:f>
              <c:strCache>
                <c:ptCount val="1"/>
                <c:pt idx="0">
                  <c:v>Yr 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Scores'!$B$76:$B$78</c:f>
              <c:strCache/>
            </c:strRef>
          </c:cat>
          <c:val>
            <c:numRef>
              <c:f>'Program Scores'!$C$76:$C$78</c:f>
              <c:numCache/>
            </c:numRef>
          </c:val>
        </c:ser>
        <c:ser>
          <c:idx val="1"/>
          <c:order val="1"/>
          <c:tx>
            <c:strRef>
              <c:f>'Program Scores'!$D$3</c:f>
              <c:strCache>
                <c:ptCount val="1"/>
                <c:pt idx="0">
                  <c:v>Yr 2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Scores'!$B$76:$B$78</c:f>
              <c:strCache/>
            </c:strRef>
          </c:cat>
          <c:val>
            <c:numRef>
              <c:f>'Program Scores'!$D$76:$D$78</c:f>
              <c:numCache/>
            </c:numRef>
          </c:val>
        </c:ser>
        <c:ser>
          <c:idx val="2"/>
          <c:order val="2"/>
          <c:tx>
            <c:strRef>
              <c:f>'Program Scores'!$E$3</c:f>
              <c:strCache>
                <c:ptCount val="1"/>
                <c:pt idx="0">
                  <c:v>Yr 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Scores'!$B$76:$B$78</c:f>
              <c:strCache/>
            </c:strRef>
          </c:cat>
          <c:val>
            <c:numRef>
              <c:f>'Program Scores'!$E$76:$E$78</c:f>
              <c:numCache/>
            </c:numRef>
          </c:val>
        </c:ser>
        <c:ser>
          <c:idx val="3"/>
          <c:order val="3"/>
          <c:tx>
            <c:strRef>
              <c:f>'Program Scores'!$F$3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Scores'!$B$76:$B$78</c:f>
              <c:strCache/>
            </c:strRef>
          </c:cat>
          <c:val>
            <c:numRef>
              <c:f>'Program Scores'!$F$76:$F$78</c:f>
              <c:numCache/>
            </c:numRef>
          </c:val>
        </c:ser>
        <c:axId val="39760596"/>
        <c:axId val="22301045"/>
      </c:barChart>
      <c:catAx>
        <c:axId val="39760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Item</a:t>
                </a:r>
              </a:p>
            </c:rich>
          </c:tx>
          <c:layout>
            <c:manualLayout>
              <c:xMode val="factor"/>
              <c:yMode val="factor"/>
              <c:x val="-0.04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01045"/>
        <c:crosses val="autoZero"/>
        <c:auto val="1"/>
        <c:lblOffset val="100"/>
        <c:tickLblSkip val="1"/>
        <c:noMultiLvlLbl val="0"/>
      </c:catAx>
      <c:valAx>
        <c:axId val="22301045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05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"/>
          <c:y val="0.0165"/>
          <c:w val="0.18025"/>
          <c:h val="0.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Comparison of Domain Scores to National Benchmark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185"/>
          <c:w val="0.8502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'Program Scores'!$C$85</c:f>
              <c:strCache>
                <c:ptCount val="1"/>
                <c:pt idx="0">
                  <c:v>Yr 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Scores'!$B$86:$B$91</c:f>
              <c:strCache>
                <c:ptCount val="6"/>
                <c:pt idx="0">
                  <c:v>Structure </c:v>
                </c:pt>
                <c:pt idx="1">
                  <c:v>Environment </c:v>
                </c:pt>
                <c:pt idx="2">
                  <c:v>Belief Systems</c:v>
                </c:pt>
                <c:pt idx="3">
                  <c:v>Peer Support</c:v>
                </c:pt>
                <c:pt idx="4">
                  <c:v>Education</c:v>
                </c:pt>
                <c:pt idx="5">
                  <c:v>Advocacy</c:v>
                </c:pt>
              </c:strCache>
            </c:strRef>
          </c:cat>
          <c:val>
            <c:numRef>
              <c:f>'Program Scores'!$C$86:$C$91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'Program Scores'!$D$85</c:f>
              <c:strCache>
                <c:ptCount val="1"/>
                <c:pt idx="0">
                  <c:v>Yr 2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Scores'!$B$86:$B$91</c:f>
              <c:strCache>
                <c:ptCount val="6"/>
                <c:pt idx="0">
                  <c:v>Structure </c:v>
                </c:pt>
                <c:pt idx="1">
                  <c:v>Environment </c:v>
                </c:pt>
                <c:pt idx="2">
                  <c:v>Belief Systems</c:v>
                </c:pt>
                <c:pt idx="3">
                  <c:v>Peer Support</c:v>
                </c:pt>
                <c:pt idx="4">
                  <c:v>Education</c:v>
                </c:pt>
                <c:pt idx="5">
                  <c:v>Advocacy</c:v>
                </c:pt>
              </c:strCache>
            </c:strRef>
          </c:cat>
          <c:val>
            <c:numRef>
              <c:f>'Program Scores'!$D$86:$D$91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'Program Scores'!$E$85</c:f>
              <c:strCache>
                <c:ptCount val="1"/>
                <c:pt idx="0">
                  <c:v>Yr 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Scores'!$B$86:$B$91</c:f>
              <c:strCache>
                <c:ptCount val="6"/>
                <c:pt idx="0">
                  <c:v>Structure </c:v>
                </c:pt>
                <c:pt idx="1">
                  <c:v>Environment </c:v>
                </c:pt>
                <c:pt idx="2">
                  <c:v>Belief Systems</c:v>
                </c:pt>
                <c:pt idx="3">
                  <c:v>Peer Support</c:v>
                </c:pt>
                <c:pt idx="4">
                  <c:v>Education</c:v>
                </c:pt>
                <c:pt idx="5">
                  <c:v>Advocacy</c:v>
                </c:pt>
              </c:strCache>
            </c:strRef>
          </c:cat>
          <c:val>
            <c:numRef>
              <c:f>'Program Scores'!$E$86:$E$91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'Program Scores'!$F$85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Scores'!$B$86:$B$91</c:f>
              <c:strCache>
                <c:ptCount val="6"/>
                <c:pt idx="0">
                  <c:v>Structure </c:v>
                </c:pt>
                <c:pt idx="1">
                  <c:v>Environment </c:v>
                </c:pt>
                <c:pt idx="2">
                  <c:v>Belief Systems</c:v>
                </c:pt>
                <c:pt idx="3">
                  <c:v>Peer Support</c:v>
                </c:pt>
                <c:pt idx="4">
                  <c:v>Education</c:v>
                </c:pt>
                <c:pt idx="5">
                  <c:v>Advocacy</c:v>
                </c:pt>
              </c:strCache>
            </c:strRef>
          </c:cat>
          <c:val>
            <c:numRef>
              <c:f>'Program Scores'!$F$86:$F$91</c:f>
              <c:numCache>
                <c:ptCount val="6"/>
                <c:pt idx="0">
                  <c:v>36.19</c:v>
                </c:pt>
                <c:pt idx="1">
                  <c:v>41.13</c:v>
                </c:pt>
                <c:pt idx="2">
                  <c:v>34.38</c:v>
                </c:pt>
                <c:pt idx="3">
                  <c:v>28.08</c:v>
                </c:pt>
                <c:pt idx="4">
                  <c:v>16.86</c:v>
                </c:pt>
                <c:pt idx="5">
                  <c:v>10.530000000000001</c:v>
                </c:pt>
              </c:numCache>
            </c:numRef>
          </c:val>
        </c:ser>
        <c:axId val="66491678"/>
        <c:axId val="61554191"/>
      </c:barChart>
      <c:catAx>
        <c:axId val="66491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Domain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54191"/>
        <c:crosses val="autoZero"/>
        <c:auto val="1"/>
        <c:lblOffset val="100"/>
        <c:tickLblSkip val="1"/>
        <c:noMultiLvlLbl val="0"/>
      </c:catAx>
      <c:valAx>
        <c:axId val="61554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Score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916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25"/>
          <c:y val="0.14275"/>
          <c:w val="0.09625"/>
          <c:h val="0.1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1</xdr:row>
      <xdr:rowOff>19050</xdr:rowOff>
    </xdr:from>
    <xdr:to>
      <xdr:col>20</xdr:col>
      <xdr:colOff>542925</xdr:colOff>
      <xdr:row>19</xdr:row>
      <xdr:rowOff>0</xdr:rowOff>
    </xdr:to>
    <xdr:graphicFrame>
      <xdr:nvGraphicFramePr>
        <xdr:cNvPr id="1" name="Chart 1" descr="This bar graph presents the benchmark scores of the structure domain."/>
        <xdr:cNvGraphicFramePr/>
      </xdr:nvGraphicFramePr>
      <xdr:xfrm>
        <a:off x="6419850" y="485775"/>
        <a:ext cx="82296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19</xdr:row>
      <xdr:rowOff>57150</xdr:rowOff>
    </xdr:from>
    <xdr:to>
      <xdr:col>20</xdr:col>
      <xdr:colOff>542925</xdr:colOff>
      <xdr:row>34</xdr:row>
      <xdr:rowOff>142875</xdr:rowOff>
    </xdr:to>
    <xdr:graphicFrame>
      <xdr:nvGraphicFramePr>
        <xdr:cNvPr id="2" name="Chart 2" descr="This bar graph presents the benchmark scores of the environment domain."/>
        <xdr:cNvGraphicFramePr/>
      </xdr:nvGraphicFramePr>
      <xdr:xfrm>
        <a:off x="6410325" y="3667125"/>
        <a:ext cx="82391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581025</xdr:colOff>
      <xdr:row>35</xdr:row>
      <xdr:rowOff>47625</xdr:rowOff>
    </xdr:from>
    <xdr:to>
      <xdr:col>20</xdr:col>
      <xdr:colOff>561975</xdr:colOff>
      <xdr:row>49</xdr:row>
      <xdr:rowOff>114300</xdr:rowOff>
    </xdr:to>
    <xdr:graphicFrame>
      <xdr:nvGraphicFramePr>
        <xdr:cNvPr id="3" name="Chart 3" descr="This bar graph presents the benchmark scores of the belief domain."/>
        <xdr:cNvGraphicFramePr/>
      </xdr:nvGraphicFramePr>
      <xdr:xfrm>
        <a:off x="6419850" y="6276975"/>
        <a:ext cx="824865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581025</xdr:colOff>
      <xdr:row>50</xdr:row>
      <xdr:rowOff>19050</xdr:rowOff>
    </xdr:from>
    <xdr:to>
      <xdr:col>20</xdr:col>
      <xdr:colOff>561975</xdr:colOff>
      <xdr:row>63</xdr:row>
      <xdr:rowOff>171450</xdr:rowOff>
    </xdr:to>
    <xdr:graphicFrame>
      <xdr:nvGraphicFramePr>
        <xdr:cNvPr id="4" name="Chart 4" descr="This bar graph presents the benchmark scores of the peer support domain."/>
        <xdr:cNvGraphicFramePr/>
      </xdr:nvGraphicFramePr>
      <xdr:xfrm>
        <a:off x="6419850" y="8705850"/>
        <a:ext cx="824865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247650</xdr:colOff>
      <xdr:row>64</xdr:row>
      <xdr:rowOff>0</xdr:rowOff>
    </xdr:from>
    <xdr:to>
      <xdr:col>15</xdr:col>
      <xdr:colOff>381000</xdr:colOff>
      <xdr:row>80</xdr:row>
      <xdr:rowOff>285750</xdr:rowOff>
    </xdr:to>
    <xdr:graphicFrame>
      <xdr:nvGraphicFramePr>
        <xdr:cNvPr id="5" name="Chart 5" descr="This bar graph presents the benchmark scores of the education domain."/>
        <xdr:cNvGraphicFramePr/>
      </xdr:nvGraphicFramePr>
      <xdr:xfrm>
        <a:off x="6086475" y="11010900"/>
        <a:ext cx="544830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409575</xdr:colOff>
      <xdr:row>64</xdr:row>
      <xdr:rowOff>19050</xdr:rowOff>
    </xdr:from>
    <xdr:to>
      <xdr:col>22</xdr:col>
      <xdr:colOff>219075</xdr:colOff>
      <xdr:row>81</xdr:row>
      <xdr:rowOff>19050</xdr:rowOff>
    </xdr:to>
    <xdr:graphicFrame>
      <xdr:nvGraphicFramePr>
        <xdr:cNvPr id="6" name="Chart 6" descr="This bar graph presents the benchmark scores of the advocacy domain."/>
        <xdr:cNvGraphicFramePr/>
      </xdr:nvGraphicFramePr>
      <xdr:xfrm>
        <a:off x="11563350" y="11029950"/>
        <a:ext cx="3943350" cy="2981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zoomScalePageLayoutView="0" workbookViewId="0" topLeftCell="A1">
      <selection activeCell="F4" sqref="F4"/>
    </sheetView>
  </sheetViews>
  <sheetFormatPr defaultColWidth="8.8515625" defaultRowHeight="12.75"/>
  <cols>
    <col min="1" max="1" width="8.8515625" style="14" customWidth="1"/>
    <col min="2" max="2" width="45.57421875" style="14" customWidth="1"/>
    <col min="3" max="3" width="18.57421875" style="16" customWidth="1"/>
    <col min="4" max="4" width="20.7109375" style="14" customWidth="1"/>
    <col min="5" max="16384" width="8.8515625" style="14" customWidth="1"/>
  </cols>
  <sheetData>
    <row r="1" spans="1:4" ht="36.75" customHeight="1">
      <c r="A1" s="32" t="s">
        <v>48</v>
      </c>
      <c r="B1" s="33"/>
      <c r="C1" s="33"/>
      <c r="D1" s="33"/>
    </row>
    <row r="2" spans="3:4" ht="33.75" customHeight="1">
      <c r="C2" s="17" t="s">
        <v>44</v>
      </c>
      <c r="D2" s="17" t="s">
        <v>45</v>
      </c>
    </row>
    <row r="3" spans="2:3" ht="18.75">
      <c r="B3" s="18"/>
      <c r="C3" s="19"/>
    </row>
    <row r="4" spans="1:3" ht="20.25" customHeight="1">
      <c r="A4" s="20" t="s">
        <v>10</v>
      </c>
      <c r="C4" s="21" t="s">
        <v>56</v>
      </c>
    </row>
    <row r="5" spans="1:3" ht="15">
      <c r="A5" s="13" t="s">
        <v>49</v>
      </c>
      <c r="C5" s="21"/>
    </row>
    <row r="6" spans="2:4" ht="12.75">
      <c r="B6" s="22" t="s">
        <v>0</v>
      </c>
      <c r="C6" s="16" t="s">
        <v>46</v>
      </c>
      <c r="D6" s="16">
        <v>4.75</v>
      </c>
    </row>
    <row r="7" spans="2:4" ht="12.75">
      <c r="B7" s="22" t="s">
        <v>1</v>
      </c>
      <c r="C7" s="16" t="s">
        <v>46</v>
      </c>
      <c r="D7" s="16">
        <v>4.88</v>
      </c>
    </row>
    <row r="8" spans="2:4" ht="12.75">
      <c r="B8" s="22" t="s">
        <v>2</v>
      </c>
      <c r="C8" s="16" t="s">
        <v>47</v>
      </c>
      <c r="D8" s="16">
        <v>3.94</v>
      </c>
    </row>
    <row r="9" spans="2:4" ht="12.75">
      <c r="B9" s="22" t="s">
        <v>3</v>
      </c>
      <c r="C9" s="16" t="s">
        <v>47</v>
      </c>
      <c r="D9" s="16">
        <v>3.78</v>
      </c>
    </row>
    <row r="10" spans="2:4" ht="12.75">
      <c r="B10" s="22" t="s">
        <v>4</v>
      </c>
      <c r="C10" s="16" t="s">
        <v>46</v>
      </c>
      <c r="D10" s="16">
        <v>4.93</v>
      </c>
    </row>
    <row r="11" spans="1:4" ht="12.75">
      <c r="A11" s="13" t="s">
        <v>50</v>
      </c>
      <c r="B11" s="22"/>
      <c r="D11" s="16"/>
    </row>
    <row r="12" spans="2:4" ht="12.75">
      <c r="B12" s="22" t="s">
        <v>5</v>
      </c>
      <c r="C12" s="16" t="s">
        <v>46</v>
      </c>
      <c r="D12" s="16">
        <v>4</v>
      </c>
    </row>
    <row r="13" spans="2:4" ht="12.75">
      <c r="B13" s="22" t="s">
        <v>6</v>
      </c>
      <c r="C13" s="16" t="s">
        <v>46</v>
      </c>
      <c r="D13" s="16">
        <v>3.72</v>
      </c>
    </row>
    <row r="14" spans="1:4" ht="12.75">
      <c r="A14" s="13" t="s">
        <v>51</v>
      </c>
      <c r="B14" s="22"/>
      <c r="D14" s="16"/>
    </row>
    <row r="15" spans="2:4" ht="12.75">
      <c r="B15" s="22" t="s">
        <v>7</v>
      </c>
      <c r="C15" s="16" t="s">
        <v>46</v>
      </c>
      <c r="D15" s="16">
        <v>3.5</v>
      </c>
    </row>
    <row r="16" spans="2:4" ht="12.75">
      <c r="B16" s="22" t="s">
        <v>8</v>
      </c>
      <c r="C16" s="16" t="s">
        <v>46</v>
      </c>
      <c r="D16" s="16">
        <v>2.69</v>
      </c>
    </row>
    <row r="17" spans="2:4" ht="12.75" customHeight="1">
      <c r="B17" s="22" t="s">
        <v>9</v>
      </c>
      <c r="C17" s="16" t="s">
        <v>46</v>
      </c>
      <c r="D17" s="16">
        <v>2.91</v>
      </c>
    </row>
    <row r="18" spans="2:4" ht="12.75" customHeight="1">
      <c r="B18" s="15" t="s">
        <v>102</v>
      </c>
      <c r="D18" s="16"/>
    </row>
    <row r="19" spans="2:4" ht="12.75" customHeight="1">
      <c r="B19" s="22"/>
      <c r="D19" s="16"/>
    </row>
    <row r="20" spans="1:4" ht="15">
      <c r="A20" s="20" t="s">
        <v>11</v>
      </c>
      <c r="C20" s="21" t="s">
        <v>57</v>
      </c>
      <c r="D20" s="16"/>
    </row>
    <row r="21" spans="1:4" ht="15">
      <c r="A21" s="13" t="s">
        <v>52</v>
      </c>
      <c r="C21" s="21"/>
      <c r="D21" s="16"/>
    </row>
    <row r="22" spans="2:4" ht="12.75">
      <c r="B22" s="22" t="s">
        <v>12</v>
      </c>
      <c r="C22" s="16" t="s">
        <v>47</v>
      </c>
      <c r="D22" s="16">
        <v>3.09</v>
      </c>
    </row>
    <row r="23" spans="2:4" ht="12.75">
      <c r="B23" s="22" t="s">
        <v>13</v>
      </c>
      <c r="C23" s="16" t="s">
        <v>46</v>
      </c>
      <c r="D23" s="16">
        <v>4.13</v>
      </c>
    </row>
    <row r="24" spans="2:4" ht="12.75">
      <c r="B24" s="22" t="s">
        <v>14</v>
      </c>
      <c r="C24" s="16" t="s">
        <v>46</v>
      </c>
      <c r="D24" s="16">
        <v>3.38</v>
      </c>
    </row>
    <row r="25" spans="2:4" ht="12.75">
      <c r="B25" s="22" t="s">
        <v>15</v>
      </c>
      <c r="C25" s="16" t="s">
        <v>46</v>
      </c>
      <c r="D25" s="16">
        <v>4.56</v>
      </c>
    </row>
    <row r="26" spans="2:4" ht="12.75">
      <c r="B26" s="22" t="s">
        <v>41</v>
      </c>
      <c r="C26" s="16" t="s">
        <v>47</v>
      </c>
      <c r="D26" s="16">
        <v>2.94</v>
      </c>
    </row>
    <row r="27" spans="1:4" ht="12.75">
      <c r="A27" s="13" t="s">
        <v>53</v>
      </c>
      <c r="B27" s="22"/>
      <c r="D27" s="16"/>
    </row>
    <row r="28" spans="2:4" ht="12.75">
      <c r="B28" s="22" t="s">
        <v>16</v>
      </c>
      <c r="C28" s="16" t="s">
        <v>46</v>
      </c>
      <c r="D28" s="16">
        <v>3.59</v>
      </c>
    </row>
    <row r="29" spans="2:4" ht="12.75">
      <c r="B29" s="22" t="s">
        <v>17</v>
      </c>
      <c r="C29" s="16" t="s">
        <v>46</v>
      </c>
      <c r="D29" s="16">
        <v>4.44</v>
      </c>
    </row>
    <row r="30" spans="1:4" ht="12.75">
      <c r="A30" s="13" t="s">
        <v>54</v>
      </c>
      <c r="B30" s="22"/>
      <c r="D30" s="16"/>
    </row>
    <row r="31" spans="2:4" ht="12.75">
      <c r="B31" s="22" t="s">
        <v>18</v>
      </c>
      <c r="C31" s="16" t="s">
        <v>47</v>
      </c>
      <c r="D31" s="16">
        <v>3</v>
      </c>
    </row>
    <row r="32" spans="2:4" ht="12.75">
      <c r="B32" s="22" t="s">
        <v>19</v>
      </c>
      <c r="C32" s="16" t="s">
        <v>46</v>
      </c>
      <c r="D32" s="16">
        <v>4.56</v>
      </c>
    </row>
    <row r="33" spans="2:4" ht="12.75">
      <c r="B33" s="22" t="s">
        <v>20</v>
      </c>
      <c r="C33" s="16" t="s">
        <v>47</v>
      </c>
      <c r="D33" s="16">
        <v>3.69</v>
      </c>
    </row>
    <row r="34" spans="1:4" ht="12.75">
      <c r="A34" s="13" t="s">
        <v>55</v>
      </c>
      <c r="B34" s="22"/>
      <c r="D34" s="16"/>
    </row>
    <row r="35" spans="2:4" ht="12.75">
      <c r="B35" s="22" t="s">
        <v>21</v>
      </c>
      <c r="C35" s="16" t="s">
        <v>47</v>
      </c>
      <c r="D35" s="16">
        <v>3.75</v>
      </c>
    </row>
    <row r="36" spans="2:4" ht="12.75">
      <c r="B36" s="15" t="s">
        <v>100</v>
      </c>
      <c r="D36" s="16"/>
    </row>
    <row r="37" spans="2:4" ht="12.75">
      <c r="B37" s="22"/>
      <c r="D37" s="16"/>
    </row>
    <row r="38" spans="1:4" ht="15">
      <c r="A38" s="20" t="s">
        <v>22</v>
      </c>
      <c r="C38" s="21" t="s">
        <v>58</v>
      </c>
      <c r="D38" s="16"/>
    </row>
    <row r="39" spans="1:6" ht="12.75">
      <c r="A39" s="13" t="s">
        <v>60</v>
      </c>
      <c r="C39" s="16" t="s">
        <v>47</v>
      </c>
      <c r="D39" s="16">
        <v>3.72</v>
      </c>
      <c r="F39" s="22"/>
    </row>
    <row r="40" spans="1:4" ht="12.75">
      <c r="A40" s="13" t="s">
        <v>61</v>
      </c>
      <c r="C40" s="16" t="s">
        <v>47</v>
      </c>
      <c r="D40" s="16">
        <v>3.56</v>
      </c>
    </row>
    <row r="41" spans="1:4" ht="12.75">
      <c r="A41" s="13" t="s">
        <v>59</v>
      </c>
      <c r="B41" s="22"/>
      <c r="D41" s="16"/>
    </row>
    <row r="42" spans="2:4" ht="12.75">
      <c r="B42" s="22" t="s">
        <v>23</v>
      </c>
      <c r="C42" s="16" t="s">
        <v>46</v>
      </c>
      <c r="D42" s="16">
        <v>4.78</v>
      </c>
    </row>
    <row r="43" spans="2:4" ht="12.75">
      <c r="B43" s="22" t="s">
        <v>24</v>
      </c>
      <c r="C43" s="16" t="s">
        <v>46</v>
      </c>
      <c r="D43" s="16">
        <v>4.59</v>
      </c>
    </row>
    <row r="44" spans="2:4" ht="12.75">
      <c r="B44" s="22" t="s">
        <v>25</v>
      </c>
      <c r="C44" s="16" t="s">
        <v>47</v>
      </c>
      <c r="D44" s="16">
        <v>3.59</v>
      </c>
    </row>
    <row r="45" spans="1:4" ht="12.75">
      <c r="A45" s="13" t="s">
        <v>62</v>
      </c>
      <c r="C45" s="16" t="s">
        <v>46</v>
      </c>
      <c r="D45" s="16">
        <v>3.38</v>
      </c>
    </row>
    <row r="46" spans="1:4" ht="12.75">
      <c r="A46" s="13" t="s">
        <v>63</v>
      </c>
      <c r="C46" s="16" t="s">
        <v>47</v>
      </c>
      <c r="D46" s="16">
        <v>3.94</v>
      </c>
    </row>
    <row r="47" spans="1:4" ht="12.75">
      <c r="A47" s="13" t="s">
        <v>64</v>
      </c>
      <c r="C47" s="16" t="s">
        <v>46</v>
      </c>
      <c r="D47" s="16">
        <v>4.44</v>
      </c>
    </row>
    <row r="48" spans="1:4" ht="12.75">
      <c r="A48" s="13" t="s">
        <v>65</v>
      </c>
      <c r="C48" s="16" t="s">
        <v>47</v>
      </c>
      <c r="D48" s="16">
        <v>2.38</v>
      </c>
    </row>
    <row r="49" spans="1:4" ht="12.75">
      <c r="A49" s="13"/>
      <c r="B49" s="15" t="s">
        <v>163</v>
      </c>
      <c r="D49" s="16"/>
    </row>
    <row r="50" spans="1:4" ht="12.75">
      <c r="A50" s="22"/>
      <c r="D50" s="16"/>
    </row>
    <row r="51" spans="1:4" ht="15">
      <c r="A51" s="20" t="s">
        <v>26</v>
      </c>
      <c r="C51" s="21" t="s">
        <v>66</v>
      </c>
      <c r="D51" s="16"/>
    </row>
    <row r="52" spans="1:4" ht="15">
      <c r="A52" s="13" t="s">
        <v>67</v>
      </c>
      <c r="C52" s="21"/>
      <c r="D52" s="16"/>
    </row>
    <row r="53" spans="2:4" ht="12.75">
      <c r="B53" s="22" t="s">
        <v>27</v>
      </c>
      <c r="C53" s="16" t="s">
        <v>46</v>
      </c>
      <c r="D53" s="16">
        <v>3.84</v>
      </c>
    </row>
    <row r="54" spans="2:4" ht="12.75">
      <c r="B54" s="22" t="s">
        <v>28</v>
      </c>
      <c r="C54" s="16" t="s">
        <v>47</v>
      </c>
      <c r="D54" s="16">
        <v>4</v>
      </c>
    </row>
    <row r="55" spans="1:4" ht="12.75">
      <c r="A55" s="13" t="s">
        <v>68</v>
      </c>
      <c r="C55" s="16" t="s">
        <v>46</v>
      </c>
      <c r="D55" s="16">
        <v>4.13</v>
      </c>
    </row>
    <row r="56" spans="2:4" ht="12.75">
      <c r="B56" s="22" t="s">
        <v>29</v>
      </c>
      <c r="C56" s="16" t="s">
        <v>46</v>
      </c>
      <c r="D56" s="16">
        <v>3.44</v>
      </c>
    </row>
    <row r="57" spans="1:4" ht="12.75">
      <c r="A57" s="13" t="s">
        <v>69</v>
      </c>
      <c r="C57" s="16" t="s">
        <v>47</v>
      </c>
      <c r="D57" s="16">
        <v>3.38</v>
      </c>
    </row>
    <row r="58" spans="1:4" ht="12.75">
      <c r="A58" s="13" t="s">
        <v>70</v>
      </c>
      <c r="D58" s="16"/>
    </row>
    <row r="59" spans="2:4" ht="12.75">
      <c r="B59" s="22" t="s">
        <v>30</v>
      </c>
      <c r="C59" s="16" t="s">
        <v>47</v>
      </c>
      <c r="D59" s="16">
        <v>2.68</v>
      </c>
    </row>
    <row r="60" spans="2:4" ht="12.75">
      <c r="B60" s="22" t="s">
        <v>31</v>
      </c>
      <c r="C60" s="16" t="s">
        <v>47</v>
      </c>
      <c r="D60" s="16">
        <v>3.15</v>
      </c>
    </row>
    <row r="61" spans="1:4" ht="12.75">
      <c r="A61" s="13" t="s">
        <v>71</v>
      </c>
      <c r="C61" s="16" t="s">
        <v>47</v>
      </c>
      <c r="D61" s="16">
        <v>3.46</v>
      </c>
    </row>
    <row r="62" spans="1:4" ht="12.75">
      <c r="A62" s="13"/>
      <c r="B62" s="15" t="s">
        <v>120</v>
      </c>
      <c r="D62" s="16"/>
    </row>
    <row r="63" spans="1:4" ht="12.75">
      <c r="A63" s="13"/>
      <c r="D63" s="16"/>
    </row>
    <row r="64" spans="1:4" ht="15">
      <c r="A64" s="20" t="s">
        <v>32</v>
      </c>
      <c r="C64" s="21" t="s">
        <v>74</v>
      </c>
      <c r="D64" s="16"/>
    </row>
    <row r="65" spans="1:4" ht="15">
      <c r="A65" s="13" t="s">
        <v>72</v>
      </c>
      <c r="C65" s="21"/>
      <c r="D65" s="16"/>
    </row>
    <row r="66" spans="2:4" ht="12.75">
      <c r="B66" s="22" t="s">
        <v>33</v>
      </c>
      <c r="C66" s="16" t="s">
        <v>46</v>
      </c>
      <c r="D66" s="16">
        <v>3.14</v>
      </c>
    </row>
    <row r="67" spans="2:4" ht="12.75">
      <c r="B67" s="22" t="s">
        <v>34</v>
      </c>
      <c r="C67" s="16" t="s">
        <v>46</v>
      </c>
      <c r="D67" s="16">
        <v>4.31</v>
      </c>
    </row>
    <row r="68" spans="2:4" ht="12.75">
      <c r="B68" s="22" t="s">
        <v>35</v>
      </c>
      <c r="C68" s="16" t="s">
        <v>46</v>
      </c>
      <c r="D68" s="16">
        <v>3.63</v>
      </c>
    </row>
    <row r="69" spans="1:2" ht="12.75">
      <c r="A69" s="13" t="s">
        <v>73</v>
      </c>
      <c r="B69" s="22"/>
    </row>
    <row r="70" spans="2:4" ht="12.75">
      <c r="B70" s="22" t="s">
        <v>36</v>
      </c>
      <c r="C70" s="16" t="s">
        <v>46</v>
      </c>
      <c r="D70" s="16">
        <v>3.06</v>
      </c>
    </row>
    <row r="71" spans="2:4" ht="12.75">
      <c r="B71" s="22" t="s">
        <v>37</v>
      </c>
      <c r="C71" s="16" t="s">
        <v>46</v>
      </c>
      <c r="D71" s="16">
        <v>2.72</v>
      </c>
    </row>
    <row r="72" spans="2:4" ht="12.75">
      <c r="B72" s="22"/>
      <c r="D72" s="16"/>
    </row>
    <row r="73" spans="2:4" ht="12.75">
      <c r="B73" s="22"/>
      <c r="D73" s="16"/>
    </row>
    <row r="74" spans="1:4" ht="15">
      <c r="A74" s="20" t="s">
        <v>38</v>
      </c>
      <c r="C74" s="21" t="s">
        <v>77</v>
      </c>
      <c r="D74" s="16"/>
    </row>
    <row r="75" spans="1:4" ht="15">
      <c r="A75" s="13" t="s">
        <v>75</v>
      </c>
      <c r="C75" s="21"/>
      <c r="D75" s="16"/>
    </row>
    <row r="76" spans="2:4" ht="12.75">
      <c r="B76" s="22" t="s">
        <v>39</v>
      </c>
      <c r="C76" s="16" t="s">
        <v>46</v>
      </c>
      <c r="D76" s="16">
        <v>3.34</v>
      </c>
    </row>
    <row r="77" spans="1:4" ht="12.75">
      <c r="A77" s="13" t="s">
        <v>76</v>
      </c>
      <c r="C77" s="16" t="s">
        <v>46</v>
      </c>
      <c r="D77" s="16">
        <v>4.03</v>
      </c>
    </row>
    <row r="78" spans="2:4" ht="14.25" customHeight="1">
      <c r="B78" s="22" t="s">
        <v>40</v>
      </c>
      <c r="C78" s="16" t="s">
        <v>46</v>
      </c>
      <c r="D78" s="16">
        <v>3.16</v>
      </c>
    </row>
    <row r="79" spans="2:4" ht="14.25" customHeight="1">
      <c r="B79" s="22"/>
      <c r="D79" s="16"/>
    </row>
    <row r="80" spans="2:4" ht="24" customHeight="1">
      <c r="B80" s="23" t="s">
        <v>42</v>
      </c>
      <c r="C80" s="24"/>
      <c r="D80" s="25">
        <f>AVERAGE(D6:D78)</f>
        <v>3.697391304347826</v>
      </c>
    </row>
    <row r="81" spans="2:4" ht="18">
      <c r="B81" s="23" t="s">
        <v>43</v>
      </c>
      <c r="C81" s="24"/>
      <c r="D81" s="26">
        <f>STDEV(D6:D78)</f>
        <v>0.6413681029473333</v>
      </c>
    </row>
    <row r="82" ht="18.75" customHeight="1">
      <c r="D82" s="16"/>
    </row>
    <row r="83" spans="2:4" ht="22.5" customHeight="1">
      <c r="B83" s="27"/>
      <c r="C83" s="19"/>
      <c r="D83" s="16"/>
    </row>
    <row r="84" spans="2:3" ht="15">
      <c r="B84" s="20"/>
      <c r="C84" s="21"/>
    </row>
    <row r="85" spans="2:4" ht="12.75">
      <c r="B85" s="22"/>
      <c r="D85" s="16"/>
    </row>
    <row r="86" spans="2:4" ht="12.75">
      <c r="B86" s="22"/>
      <c r="D86" s="16"/>
    </row>
    <row r="87" spans="2:4" ht="12.75">
      <c r="B87" s="22"/>
      <c r="D87" s="16"/>
    </row>
    <row r="88" spans="2:4" ht="12.75">
      <c r="B88" s="22"/>
      <c r="D88" s="16"/>
    </row>
    <row r="89" spans="2:4" ht="12.75">
      <c r="B89" s="22"/>
      <c r="D89" s="16"/>
    </row>
    <row r="90" spans="2:4" ht="12.75">
      <c r="B90" s="22"/>
      <c r="D90" s="16"/>
    </row>
    <row r="91" spans="2:4" ht="12.75">
      <c r="B91" s="22"/>
      <c r="D91" s="16"/>
    </row>
    <row r="92" spans="2:4" ht="12.75">
      <c r="B92" s="22"/>
      <c r="D92" s="16"/>
    </row>
    <row r="93" spans="2:4" ht="12.75">
      <c r="B93" s="22"/>
      <c r="D93" s="16"/>
    </row>
    <row r="94" spans="2:4" ht="12.75">
      <c r="B94" s="22"/>
      <c r="D94" s="16"/>
    </row>
    <row r="95" spans="2:4" ht="15">
      <c r="B95" s="20"/>
      <c r="C95" s="21"/>
      <c r="D95" s="16"/>
    </row>
    <row r="96" spans="2:4" ht="12.75">
      <c r="B96" s="22"/>
      <c r="D96" s="16"/>
    </row>
    <row r="97" spans="2:4" ht="12.75">
      <c r="B97" s="22"/>
      <c r="D97" s="16"/>
    </row>
    <row r="98" spans="2:4" ht="12.75">
      <c r="B98" s="22"/>
      <c r="D98" s="16"/>
    </row>
    <row r="99" spans="2:4" ht="12.75">
      <c r="B99" s="22"/>
      <c r="D99" s="16"/>
    </row>
    <row r="100" spans="2:4" ht="12.75">
      <c r="B100" s="22"/>
      <c r="D100" s="16"/>
    </row>
    <row r="101" spans="2:4" ht="12.75">
      <c r="B101" s="22"/>
      <c r="D101" s="16"/>
    </row>
    <row r="102" spans="2:4" ht="12.75">
      <c r="B102" s="22"/>
      <c r="D102" s="16"/>
    </row>
    <row r="103" spans="2:4" ht="12.75">
      <c r="B103" s="22"/>
      <c r="D103" s="16"/>
    </row>
    <row r="104" spans="2:4" ht="12.75">
      <c r="B104" s="22"/>
      <c r="D104" s="16"/>
    </row>
    <row r="105" spans="2:4" ht="12.75">
      <c r="B105" s="22"/>
      <c r="D105" s="16"/>
    </row>
    <row r="106" spans="2:4" ht="12.75">
      <c r="B106" s="22"/>
      <c r="D106" s="16"/>
    </row>
    <row r="107" spans="2:4" ht="15">
      <c r="B107" s="20"/>
      <c r="C107" s="21"/>
      <c r="D107" s="16"/>
    </row>
    <row r="108" spans="2:4" ht="12.75">
      <c r="B108" s="22"/>
      <c r="D108" s="16"/>
    </row>
    <row r="109" spans="2:4" ht="12.75">
      <c r="B109" s="22"/>
      <c r="D109" s="16"/>
    </row>
    <row r="110" spans="2:4" ht="12.75">
      <c r="B110" s="22"/>
      <c r="D110" s="16"/>
    </row>
    <row r="111" spans="2:4" ht="12.75">
      <c r="B111" s="22"/>
      <c r="D111" s="16"/>
    </row>
    <row r="112" spans="2:4" ht="12.75">
      <c r="B112" s="22"/>
      <c r="D112" s="16"/>
    </row>
    <row r="113" spans="2:4" ht="12.75">
      <c r="B113" s="22"/>
      <c r="D113" s="16"/>
    </row>
    <row r="114" spans="2:4" ht="12.75">
      <c r="B114" s="22"/>
      <c r="D114" s="16"/>
    </row>
    <row r="115" spans="2:4" ht="12.75">
      <c r="B115" s="22"/>
      <c r="D115" s="16"/>
    </row>
    <row r="116" spans="2:4" ht="12.75">
      <c r="B116" s="22"/>
      <c r="D116" s="16"/>
    </row>
    <row r="117" spans="2:4" ht="15">
      <c r="B117" s="20"/>
      <c r="C117" s="21"/>
      <c r="D117" s="16"/>
    </row>
    <row r="118" spans="2:4" ht="12.75">
      <c r="B118" s="22"/>
      <c r="D118" s="16"/>
    </row>
    <row r="119" spans="2:4" ht="12.75">
      <c r="B119" s="22"/>
      <c r="D119" s="16"/>
    </row>
    <row r="120" spans="2:4" ht="12.75">
      <c r="B120" s="22"/>
      <c r="D120" s="16"/>
    </row>
    <row r="121" spans="2:4" ht="12.75">
      <c r="B121" s="22"/>
      <c r="D121" s="16"/>
    </row>
    <row r="122" spans="2:4" ht="12.75">
      <c r="B122" s="22"/>
      <c r="D122" s="16"/>
    </row>
    <row r="123" spans="2:4" ht="12.75">
      <c r="B123" s="22"/>
      <c r="D123" s="16"/>
    </row>
    <row r="124" spans="2:4" ht="12.75">
      <c r="B124" s="22"/>
      <c r="D124" s="16"/>
    </row>
    <row r="125" spans="2:4" ht="12.75">
      <c r="B125" s="22"/>
      <c r="D125" s="16"/>
    </row>
    <row r="126" spans="2:4" ht="15">
      <c r="B126" s="20"/>
      <c r="C126" s="21"/>
      <c r="D126" s="16"/>
    </row>
    <row r="127" spans="2:4" ht="12.75">
      <c r="B127" s="22"/>
      <c r="D127" s="16"/>
    </row>
    <row r="128" spans="2:4" ht="12.75">
      <c r="B128" s="22"/>
      <c r="D128" s="16"/>
    </row>
    <row r="129" spans="2:4" ht="12.75">
      <c r="B129" s="22"/>
      <c r="D129" s="16"/>
    </row>
    <row r="130" spans="2:4" ht="12.75">
      <c r="B130" s="22"/>
      <c r="D130" s="16"/>
    </row>
    <row r="131" spans="2:4" ht="12.75">
      <c r="B131" s="22"/>
      <c r="D131" s="16"/>
    </row>
    <row r="132" spans="2:4" ht="15">
      <c r="B132" s="20"/>
      <c r="C132" s="21"/>
      <c r="D132" s="16"/>
    </row>
    <row r="133" spans="2:4" ht="12.75">
      <c r="B133" s="22"/>
      <c r="D133" s="16"/>
    </row>
    <row r="134" spans="2:4" ht="12.75">
      <c r="B134" s="22"/>
      <c r="D134" s="16"/>
    </row>
    <row r="135" spans="2:4" ht="12.75" customHeight="1">
      <c r="B135" s="22"/>
      <c r="D135" s="16"/>
    </row>
    <row r="136" spans="2:4" ht="18">
      <c r="B136" s="23"/>
      <c r="C136" s="24"/>
      <c r="D136" s="25"/>
    </row>
    <row r="137" spans="2:4" ht="24.75" customHeight="1">
      <c r="B137" s="23"/>
      <c r="C137" s="24"/>
      <c r="D137" s="25"/>
    </row>
  </sheetData>
  <sheetProtection sheet="1" objects="1" scenarios="1"/>
  <mergeCells count="1">
    <mergeCell ref="A1:D1"/>
  </mergeCells>
  <printOptions/>
  <pageMargins left="0.5" right="0.5" top="0.75" bottom="0.7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1">
      <selection activeCell="A1" sqref="A1:F1"/>
    </sheetView>
  </sheetViews>
  <sheetFormatPr defaultColWidth="8.8515625" defaultRowHeight="12.75"/>
  <cols>
    <col min="1" max="1" width="8.8515625" style="1" customWidth="1"/>
    <col min="2" max="2" width="45.57421875" style="1" customWidth="1"/>
    <col min="3" max="5" width="7.140625" style="1" customWidth="1"/>
    <col min="6" max="6" width="11.7109375" style="1" customWidth="1"/>
    <col min="7" max="16384" width="8.8515625" style="1" customWidth="1"/>
  </cols>
  <sheetData>
    <row r="1" spans="1:6" ht="36.75" customHeight="1">
      <c r="A1" s="35" t="s">
        <v>178</v>
      </c>
      <c r="B1" s="35"/>
      <c r="C1" s="35"/>
      <c r="D1" s="35"/>
      <c r="E1" s="35"/>
      <c r="F1" s="35"/>
    </row>
    <row r="2" spans="3:5" ht="18" customHeight="1">
      <c r="C2" s="34" t="s">
        <v>173</v>
      </c>
      <c r="D2" s="34"/>
      <c r="E2" s="34"/>
    </row>
    <row r="3" spans="2:6" ht="18" customHeight="1">
      <c r="B3" s="3"/>
      <c r="C3" s="2" t="s">
        <v>170</v>
      </c>
      <c r="D3" s="2" t="s">
        <v>171</v>
      </c>
      <c r="E3" s="2" t="s">
        <v>172</v>
      </c>
      <c r="F3" s="2" t="s">
        <v>78</v>
      </c>
    </row>
    <row r="4" spans="1:6" ht="20.25" customHeight="1">
      <c r="A4" s="29" t="s">
        <v>10</v>
      </c>
      <c r="B4" s="30"/>
      <c r="C4" s="31"/>
      <c r="D4" s="31"/>
      <c r="E4" s="31"/>
      <c r="F4" s="31"/>
    </row>
    <row r="5" spans="1:6" ht="12.75">
      <c r="A5" s="5" t="s">
        <v>49</v>
      </c>
      <c r="B5" s="5"/>
      <c r="C5" s="28"/>
      <c r="D5" s="28"/>
      <c r="E5" s="28"/>
      <c r="F5" s="28"/>
    </row>
    <row r="6" spans="1:6" ht="12.75">
      <c r="A6" s="6" t="s">
        <v>126</v>
      </c>
      <c r="B6" s="7" t="s">
        <v>79</v>
      </c>
      <c r="F6" s="1">
        <f>Benchmark!D6</f>
        <v>4.75</v>
      </c>
    </row>
    <row r="7" spans="1:6" ht="12.75">
      <c r="A7" s="6" t="s">
        <v>127</v>
      </c>
      <c r="B7" s="7" t="s">
        <v>80</v>
      </c>
      <c r="F7" s="1">
        <f>Benchmark!D7</f>
        <v>4.88</v>
      </c>
    </row>
    <row r="8" spans="1:6" ht="12.75">
      <c r="A8" s="6" t="s">
        <v>128</v>
      </c>
      <c r="B8" s="7" t="s">
        <v>81</v>
      </c>
      <c r="F8" s="1">
        <f>Benchmark!D8</f>
        <v>3.94</v>
      </c>
    </row>
    <row r="9" spans="1:6" ht="12.75">
      <c r="A9" s="6" t="s">
        <v>129</v>
      </c>
      <c r="B9" s="7" t="s">
        <v>82</v>
      </c>
      <c r="F9" s="1">
        <f>Benchmark!D9</f>
        <v>3.78</v>
      </c>
    </row>
    <row r="10" spans="1:6" ht="12.75">
      <c r="A10" s="6" t="s">
        <v>130</v>
      </c>
      <c r="B10" s="7" t="s">
        <v>83</v>
      </c>
      <c r="F10" s="1">
        <f>Benchmark!D10</f>
        <v>4.93</v>
      </c>
    </row>
    <row r="11" spans="1:6" ht="12.75">
      <c r="A11" s="5" t="s">
        <v>50</v>
      </c>
      <c r="B11" s="5"/>
      <c r="C11" s="28"/>
      <c r="D11" s="28"/>
      <c r="E11" s="28"/>
      <c r="F11" s="28"/>
    </row>
    <row r="12" spans="1:6" ht="12.75">
      <c r="A12" s="6" t="s">
        <v>131</v>
      </c>
      <c r="B12" s="7" t="s">
        <v>84</v>
      </c>
      <c r="F12" s="1">
        <f>Benchmark!D12</f>
        <v>4</v>
      </c>
    </row>
    <row r="13" spans="1:6" ht="12.75">
      <c r="A13" s="6" t="s">
        <v>132</v>
      </c>
      <c r="B13" s="7" t="s">
        <v>85</v>
      </c>
      <c r="F13" s="1">
        <f>Benchmark!D13</f>
        <v>3.72</v>
      </c>
    </row>
    <row r="14" spans="1:6" ht="12.75">
      <c r="A14" s="5" t="s">
        <v>51</v>
      </c>
      <c r="B14" s="5"/>
      <c r="C14" s="28"/>
      <c r="D14" s="28"/>
      <c r="E14" s="28"/>
      <c r="F14" s="28"/>
    </row>
    <row r="15" spans="1:6" ht="12.75">
      <c r="A15" s="6" t="s">
        <v>133</v>
      </c>
      <c r="B15" s="7" t="s">
        <v>86</v>
      </c>
      <c r="F15" s="1">
        <f>Benchmark!D15</f>
        <v>3.5</v>
      </c>
    </row>
    <row r="16" spans="1:6" ht="12.75">
      <c r="A16" s="6" t="s">
        <v>134</v>
      </c>
      <c r="B16" s="7" t="s">
        <v>179</v>
      </c>
      <c r="F16" s="1">
        <f>Benchmark!D16</f>
        <v>2.69</v>
      </c>
    </row>
    <row r="17" spans="1:6" ht="12.75" customHeight="1">
      <c r="A17" s="6" t="s">
        <v>135</v>
      </c>
      <c r="B17" s="7" t="s">
        <v>87</v>
      </c>
      <c r="F17" s="1">
        <f>Benchmark!D17</f>
        <v>2.91</v>
      </c>
    </row>
    <row r="18" spans="2:6" ht="12.75" customHeight="1">
      <c r="B18" s="15" t="s">
        <v>102</v>
      </c>
      <c r="C18" s="13">
        <f>SUM(C6:C17)</f>
        <v>0</v>
      </c>
      <c r="D18" s="13">
        <f>SUM(D6:D17)</f>
        <v>0</v>
      </c>
      <c r="E18" s="13">
        <f>SUM(E6:E17)</f>
        <v>0</v>
      </c>
      <c r="F18" s="13">
        <f>SUM(F6:F16)</f>
        <v>36.19</v>
      </c>
    </row>
    <row r="19" ht="12.75" customHeight="1">
      <c r="B19" s="7"/>
    </row>
    <row r="20" spans="1:6" ht="15">
      <c r="A20" s="29" t="s">
        <v>11</v>
      </c>
      <c r="B20" s="30"/>
      <c r="C20" s="31"/>
      <c r="D20" s="31"/>
      <c r="E20" s="31"/>
      <c r="F20" s="31"/>
    </row>
    <row r="21" spans="1:6" ht="12.75">
      <c r="A21" s="5" t="s">
        <v>52</v>
      </c>
      <c r="C21" s="28"/>
      <c r="D21" s="28"/>
      <c r="E21" s="28"/>
      <c r="F21" s="28"/>
    </row>
    <row r="22" spans="1:6" ht="12.75">
      <c r="A22" s="6" t="s">
        <v>136</v>
      </c>
      <c r="B22" s="7" t="s">
        <v>88</v>
      </c>
      <c r="F22" s="1">
        <f>Benchmark!D22</f>
        <v>3.09</v>
      </c>
    </row>
    <row r="23" spans="1:6" ht="12.75">
      <c r="A23" s="6" t="s">
        <v>137</v>
      </c>
      <c r="B23" s="7" t="s">
        <v>89</v>
      </c>
      <c r="F23" s="1">
        <f>Benchmark!D23</f>
        <v>4.13</v>
      </c>
    </row>
    <row r="24" spans="1:6" ht="12.75">
      <c r="A24" s="6" t="s">
        <v>138</v>
      </c>
      <c r="B24" s="7" t="s">
        <v>90</v>
      </c>
      <c r="F24" s="1">
        <f>Benchmark!D24</f>
        <v>3.38</v>
      </c>
    </row>
    <row r="25" spans="1:6" ht="12.75">
      <c r="A25" s="6" t="s">
        <v>139</v>
      </c>
      <c r="B25" s="7" t="s">
        <v>91</v>
      </c>
      <c r="F25" s="1">
        <f>Benchmark!D25</f>
        <v>4.56</v>
      </c>
    </row>
    <row r="26" spans="1:6" ht="12.75">
      <c r="A26" s="6" t="s">
        <v>93</v>
      </c>
      <c r="B26" s="7" t="s">
        <v>92</v>
      </c>
      <c r="F26" s="1">
        <f>Benchmark!D26</f>
        <v>2.94</v>
      </c>
    </row>
    <row r="27" spans="1:6" ht="12.75">
      <c r="A27" s="5" t="s">
        <v>53</v>
      </c>
      <c r="C27" s="28"/>
      <c r="D27" s="28"/>
      <c r="E27" s="28"/>
      <c r="F27" s="28"/>
    </row>
    <row r="28" spans="1:6" ht="12.75">
      <c r="A28" s="6" t="s">
        <v>140</v>
      </c>
      <c r="B28" s="7" t="s">
        <v>94</v>
      </c>
      <c r="F28" s="1">
        <f>Benchmark!D28</f>
        <v>3.59</v>
      </c>
    </row>
    <row r="29" spans="1:6" ht="12.75">
      <c r="A29" s="6" t="s">
        <v>141</v>
      </c>
      <c r="B29" s="7" t="s">
        <v>95</v>
      </c>
      <c r="F29" s="1">
        <f>Benchmark!D29</f>
        <v>4.44</v>
      </c>
    </row>
    <row r="30" spans="1:6" ht="12.75">
      <c r="A30" s="5" t="s">
        <v>54</v>
      </c>
      <c r="C30" s="28"/>
      <c r="D30" s="28"/>
      <c r="E30" s="28"/>
      <c r="F30" s="28"/>
    </row>
    <row r="31" spans="1:6" ht="12.75">
      <c r="A31" s="6" t="s">
        <v>142</v>
      </c>
      <c r="B31" s="7" t="s">
        <v>96</v>
      </c>
      <c r="F31" s="1">
        <f>Benchmark!D31</f>
        <v>3</v>
      </c>
    </row>
    <row r="32" spans="1:6" ht="12.75">
      <c r="A32" s="6" t="s">
        <v>143</v>
      </c>
      <c r="B32" s="7" t="s">
        <v>97</v>
      </c>
      <c r="F32" s="1">
        <f>Benchmark!D32</f>
        <v>4.56</v>
      </c>
    </row>
    <row r="33" spans="1:6" ht="12.75">
      <c r="A33" s="6" t="s">
        <v>144</v>
      </c>
      <c r="B33" s="7" t="s">
        <v>98</v>
      </c>
      <c r="F33" s="1">
        <f>Benchmark!D33</f>
        <v>3.69</v>
      </c>
    </row>
    <row r="34" spans="1:6" ht="12.75">
      <c r="A34" s="5" t="s">
        <v>55</v>
      </c>
      <c r="C34" s="28"/>
      <c r="D34" s="28"/>
      <c r="E34" s="28"/>
      <c r="F34" s="28"/>
    </row>
    <row r="35" spans="1:6" ht="12.75">
      <c r="A35" s="6" t="s">
        <v>145</v>
      </c>
      <c r="B35" s="7" t="s">
        <v>99</v>
      </c>
      <c r="F35" s="1">
        <v>3.75</v>
      </c>
    </row>
    <row r="36" spans="2:6" ht="12.75">
      <c r="B36" s="8" t="s">
        <v>100</v>
      </c>
      <c r="C36" s="13">
        <f>SUM(C22:C35)</f>
        <v>0</v>
      </c>
      <c r="D36" s="13">
        <f>SUM(D22:D35)</f>
        <v>0</v>
      </c>
      <c r="E36" s="13">
        <f>SUM(E22:E35)</f>
        <v>0</v>
      </c>
      <c r="F36" s="13">
        <f>SUM(F22:F35)</f>
        <v>41.13</v>
      </c>
    </row>
    <row r="37" ht="12.75">
      <c r="B37" s="7"/>
    </row>
    <row r="38" spans="1:6" ht="15">
      <c r="A38" s="29" t="s">
        <v>22</v>
      </c>
      <c r="B38" s="30"/>
      <c r="C38" s="31"/>
      <c r="D38" s="31"/>
      <c r="E38" s="31"/>
      <c r="F38" s="31"/>
    </row>
    <row r="39" spans="1:6" ht="12.75">
      <c r="A39" s="6">
        <v>3.1</v>
      </c>
      <c r="B39" s="5" t="s">
        <v>103</v>
      </c>
      <c r="F39" s="1">
        <v>3.72</v>
      </c>
    </row>
    <row r="40" spans="1:6" ht="12.75">
      <c r="A40" s="6">
        <v>3.2</v>
      </c>
      <c r="B40" s="5" t="s">
        <v>104</v>
      </c>
      <c r="F40" s="1">
        <v>3.56</v>
      </c>
    </row>
    <row r="41" spans="1:6" ht="12.75">
      <c r="A41" s="5" t="s">
        <v>59</v>
      </c>
      <c r="C41" s="28"/>
      <c r="D41" s="28"/>
      <c r="E41" s="28"/>
      <c r="F41" s="28"/>
    </row>
    <row r="42" spans="1:6" ht="12.75">
      <c r="A42" s="6" t="s">
        <v>146</v>
      </c>
      <c r="B42" s="7" t="s">
        <v>105</v>
      </c>
      <c r="F42" s="1">
        <f>Benchmark!D42</f>
        <v>4.78</v>
      </c>
    </row>
    <row r="43" spans="1:6" ht="12.75">
      <c r="A43" s="6" t="s">
        <v>147</v>
      </c>
      <c r="B43" s="7" t="s">
        <v>106</v>
      </c>
      <c r="F43" s="1">
        <f>Benchmark!D43</f>
        <v>4.59</v>
      </c>
    </row>
    <row r="44" spans="1:6" ht="12.75">
      <c r="A44" s="6" t="s">
        <v>148</v>
      </c>
      <c r="B44" s="7" t="s">
        <v>107</v>
      </c>
      <c r="F44" s="1">
        <f>Benchmark!D44</f>
        <v>3.59</v>
      </c>
    </row>
    <row r="45" spans="1:6" ht="12.75">
      <c r="A45" s="1">
        <v>3.4</v>
      </c>
      <c r="B45" s="5" t="s">
        <v>108</v>
      </c>
      <c r="F45" s="1">
        <f>Benchmark!D45</f>
        <v>3.38</v>
      </c>
    </row>
    <row r="46" spans="1:6" ht="12.75">
      <c r="A46" s="1">
        <v>3.5</v>
      </c>
      <c r="B46" s="5" t="s">
        <v>109</v>
      </c>
      <c r="F46" s="1">
        <f>Benchmark!D46</f>
        <v>3.94</v>
      </c>
    </row>
    <row r="47" spans="1:6" ht="12.75">
      <c r="A47" s="1">
        <v>3.6</v>
      </c>
      <c r="B47" s="5" t="s">
        <v>110</v>
      </c>
      <c r="F47" s="1">
        <f>Benchmark!D47</f>
        <v>4.44</v>
      </c>
    </row>
    <row r="48" spans="1:6" ht="12.75">
      <c r="A48" s="1">
        <v>3.7</v>
      </c>
      <c r="B48" s="5" t="s">
        <v>111</v>
      </c>
      <c r="F48" s="1">
        <f>Benchmark!D48</f>
        <v>2.38</v>
      </c>
    </row>
    <row r="49" spans="1:6" ht="12.75">
      <c r="A49" s="5"/>
      <c r="B49" s="8" t="s">
        <v>101</v>
      </c>
      <c r="C49" s="13">
        <f>SUM(C39:C48)</f>
        <v>0</v>
      </c>
      <c r="D49" s="13">
        <f>SUM(D39:D48)</f>
        <v>0</v>
      </c>
      <c r="E49" s="13">
        <f>SUM(E39:E48)</f>
        <v>0</v>
      </c>
      <c r="F49" s="13">
        <f>SUM(F39:F48)</f>
        <v>34.38</v>
      </c>
    </row>
    <row r="50" ht="12.75">
      <c r="A50" s="7"/>
    </row>
    <row r="51" spans="1:6" ht="15">
      <c r="A51" s="29" t="s">
        <v>26</v>
      </c>
      <c r="B51" s="30"/>
      <c r="C51" s="31"/>
      <c r="D51" s="31"/>
      <c r="E51" s="31"/>
      <c r="F51" s="31"/>
    </row>
    <row r="52" spans="1:6" ht="12.75">
      <c r="A52" s="5" t="s">
        <v>67</v>
      </c>
      <c r="C52" s="28"/>
      <c r="D52" s="28"/>
      <c r="E52" s="28"/>
      <c r="F52" s="28"/>
    </row>
    <row r="53" spans="1:6" ht="12.75">
      <c r="A53" s="6" t="s">
        <v>149</v>
      </c>
      <c r="B53" s="7" t="s">
        <v>112</v>
      </c>
      <c r="F53" s="1">
        <f>Benchmark!D53</f>
        <v>3.84</v>
      </c>
    </row>
    <row r="54" spans="1:6" ht="12.75">
      <c r="A54" s="6" t="s">
        <v>150</v>
      </c>
      <c r="B54" s="7" t="s">
        <v>113</v>
      </c>
      <c r="F54" s="1">
        <f>Benchmark!D54</f>
        <v>4</v>
      </c>
    </row>
    <row r="55" spans="1:6" ht="12.75">
      <c r="A55" s="6">
        <v>4.2</v>
      </c>
      <c r="B55" s="5" t="s">
        <v>114</v>
      </c>
      <c r="F55" s="1">
        <f>Benchmark!D55</f>
        <v>4.13</v>
      </c>
    </row>
    <row r="56" spans="1:6" ht="12.75">
      <c r="A56" s="6" t="s">
        <v>151</v>
      </c>
      <c r="B56" s="7" t="s">
        <v>115</v>
      </c>
      <c r="F56" s="1">
        <f>Benchmark!D56</f>
        <v>3.44</v>
      </c>
    </row>
    <row r="57" spans="1:6" ht="12.75">
      <c r="A57" s="1">
        <v>4.3</v>
      </c>
      <c r="B57" s="5" t="s">
        <v>116</v>
      </c>
      <c r="F57" s="1">
        <f>Benchmark!D57</f>
        <v>3.38</v>
      </c>
    </row>
    <row r="58" spans="1:6" ht="12.75">
      <c r="A58" s="5" t="s">
        <v>70</v>
      </c>
      <c r="C58" s="28"/>
      <c r="D58" s="28"/>
      <c r="E58" s="28"/>
      <c r="F58" s="28"/>
    </row>
    <row r="59" spans="1:6" ht="12.75">
      <c r="A59" s="6" t="s">
        <v>152</v>
      </c>
      <c r="B59" s="7" t="s">
        <v>117</v>
      </c>
      <c r="F59" s="1">
        <f>Benchmark!D59</f>
        <v>2.68</v>
      </c>
    </row>
    <row r="60" spans="1:6" ht="12.75">
      <c r="A60" s="6" t="s">
        <v>153</v>
      </c>
      <c r="B60" s="7" t="s">
        <v>118</v>
      </c>
      <c r="F60" s="1">
        <f>Benchmark!D60</f>
        <v>3.15</v>
      </c>
    </row>
    <row r="61" spans="1:6" ht="12.75">
      <c r="A61" s="1">
        <v>4.5</v>
      </c>
      <c r="B61" s="5" t="s">
        <v>119</v>
      </c>
      <c r="F61" s="1">
        <f>Benchmark!D61</f>
        <v>3.46</v>
      </c>
    </row>
    <row r="62" spans="1:6" ht="12.75">
      <c r="A62" s="5"/>
      <c r="B62" s="8" t="s">
        <v>120</v>
      </c>
      <c r="C62" s="13">
        <f>SUM(C53:C61)</f>
        <v>0</v>
      </c>
      <c r="D62" s="13">
        <f>SUM(D53:D61)</f>
        <v>0</v>
      </c>
      <c r="E62" s="13">
        <f>SUM(E53:E61)</f>
        <v>0</v>
      </c>
      <c r="F62" s="13">
        <f>SUM(F53:F61)</f>
        <v>28.08</v>
      </c>
    </row>
    <row r="63" ht="12.75">
      <c r="A63" s="5"/>
    </row>
    <row r="64" spans="1:6" ht="15">
      <c r="A64" s="29" t="s">
        <v>32</v>
      </c>
      <c r="B64" s="30"/>
      <c r="C64" s="31"/>
      <c r="D64" s="31"/>
      <c r="E64" s="31"/>
      <c r="F64" s="31"/>
    </row>
    <row r="65" spans="1:6" ht="12.75">
      <c r="A65" s="5" t="s">
        <v>72</v>
      </c>
      <c r="C65" s="28"/>
      <c r="D65" s="28"/>
      <c r="E65" s="28"/>
      <c r="F65" s="28"/>
    </row>
    <row r="66" spans="1:6" ht="12.75">
      <c r="A66" s="6" t="s">
        <v>154</v>
      </c>
      <c r="B66" s="7" t="s">
        <v>174</v>
      </c>
      <c r="F66" s="1">
        <f>Benchmark!D66</f>
        <v>3.14</v>
      </c>
    </row>
    <row r="67" spans="1:6" ht="12.75">
      <c r="A67" s="6" t="s">
        <v>155</v>
      </c>
      <c r="B67" s="7" t="s">
        <v>175</v>
      </c>
      <c r="F67" s="1">
        <f>Benchmark!D67</f>
        <v>4.31</v>
      </c>
    </row>
    <row r="68" spans="1:6" ht="12.75">
      <c r="A68" s="6" t="s">
        <v>156</v>
      </c>
      <c r="B68" s="7" t="s">
        <v>176</v>
      </c>
      <c r="F68" s="1">
        <f>Benchmark!D68</f>
        <v>3.63</v>
      </c>
    </row>
    <row r="69" spans="1:6" ht="12.75">
      <c r="A69" s="5" t="s">
        <v>177</v>
      </c>
      <c r="C69" s="28"/>
      <c r="D69" s="28"/>
      <c r="E69" s="28"/>
      <c r="F69" s="28"/>
    </row>
    <row r="70" spans="1:6" ht="12.75">
      <c r="A70" s="6" t="s">
        <v>157</v>
      </c>
      <c r="B70" s="7" t="s">
        <v>121</v>
      </c>
      <c r="F70" s="1">
        <f>Benchmark!D70</f>
        <v>3.06</v>
      </c>
    </row>
    <row r="71" spans="1:6" ht="12.75">
      <c r="A71" s="6" t="s">
        <v>158</v>
      </c>
      <c r="B71" s="7" t="s">
        <v>122</v>
      </c>
      <c r="F71" s="1">
        <f>Benchmark!D71</f>
        <v>2.72</v>
      </c>
    </row>
    <row r="72" spans="2:6" ht="12.75">
      <c r="B72" s="8" t="s">
        <v>161</v>
      </c>
      <c r="C72" s="13">
        <f>SUM(C66:C71)</f>
        <v>0</v>
      </c>
      <c r="D72" s="13">
        <f>SUM(D66:D71)</f>
        <v>0</v>
      </c>
      <c r="E72" s="13">
        <f>SUM(E66:E71)</f>
        <v>0</v>
      </c>
      <c r="F72" s="13">
        <f>SUM(F66:F71)</f>
        <v>16.86</v>
      </c>
    </row>
    <row r="73" ht="12.75">
      <c r="B73" s="7"/>
    </row>
    <row r="74" spans="1:6" ht="15">
      <c r="A74" s="29" t="s">
        <v>38</v>
      </c>
      <c r="B74" s="30"/>
      <c r="C74" s="31"/>
      <c r="D74" s="31"/>
      <c r="E74" s="31"/>
      <c r="F74" s="31"/>
    </row>
    <row r="75" spans="1:6" ht="12.75">
      <c r="A75" s="5" t="s">
        <v>75</v>
      </c>
      <c r="C75" s="28"/>
      <c r="D75" s="28"/>
      <c r="E75" s="28"/>
      <c r="F75" s="28"/>
    </row>
    <row r="76" spans="1:6" ht="12.75">
      <c r="A76" s="6" t="s">
        <v>159</v>
      </c>
      <c r="B76" s="7" t="s">
        <v>123</v>
      </c>
      <c r="F76" s="1">
        <f>Benchmark!D76</f>
        <v>3.34</v>
      </c>
    </row>
    <row r="77" spans="1:6" ht="12.75">
      <c r="A77" s="1">
        <v>6.2</v>
      </c>
      <c r="B77" s="5" t="s">
        <v>124</v>
      </c>
      <c r="F77" s="1">
        <f>Benchmark!D77</f>
        <v>4.03</v>
      </c>
    </row>
    <row r="78" spans="1:6" ht="14.25" customHeight="1">
      <c r="A78" s="6" t="s">
        <v>160</v>
      </c>
      <c r="B78" s="7" t="s">
        <v>125</v>
      </c>
      <c r="F78" s="1">
        <f>Benchmark!D78</f>
        <v>3.16</v>
      </c>
    </row>
    <row r="79" spans="2:6" ht="14.25" customHeight="1">
      <c r="B79" s="8" t="s">
        <v>162</v>
      </c>
      <c r="C79" s="13">
        <f>SUM(C76:C78)</f>
        <v>0</v>
      </c>
      <c r="D79" s="13">
        <f>SUM(D76:D78)</f>
        <v>0</v>
      </c>
      <c r="E79" s="13">
        <f>SUM(E76:E78)</f>
        <v>0</v>
      </c>
      <c r="F79" s="13">
        <f>SUM(F76:F78)</f>
        <v>10.530000000000001</v>
      </c>
    </row>
    <row r="80" ht="14.25" customHeight="1">
      <c r="B80" s="7"/>
    </row>
    <row r="81" ht="24" customHeight="1">
      <c r="B81" s="9"/>
    </row>
    <row r="82" ht="18">
      <c r="B82" s="9"/>
    </row>
    <row r="83" ht="18.75" customHeight="1"/>
    <row r="84" ht="22.5" customHeight="1">
      <c r="B84" s="10"/>
    </row>
    <row r="85" spans="2:6" ht="15">
      <c r="B85" s="4"/>
      <c r="C85" s="11" t="s">
        <v>170</v>
      </c>
      <c r="D85" s="11" t="s">
        <v>171</v>
      </c>
      <c r="E85" s="11" t="s">
        <v>172</v>
      </c>
      <c r="F85" s="12" t="s">
        <v>78</v>
      </c>
    </row>
    <row r="86" spans="2:6" ht="12.75">
      <c r="B86" s="8" t="s">
        <v>168</v>
      </c>
      <c r="C86" s="16">
        <f>C18</f>
        <v>0</v>
      </c>
      <c r="D86" s="16">
        <f>D18</f>
        <v>0</v>
      </c>
      <c r="E86" s="14">
        <f>E18</f>
        <v>0</v>
      </c>
      <c r="F86" s="14">
        <f>F18</f>
        <v>36.19</v>
      </c>
    </row>
    <row r="87" spans="2:6" ht="12.75">
      <c r="B87" s="8" t="s">
        <v>169</v>
      </c>
      <c r="C87" s="16">
        <f>C36</f>
        <v>0</v>
      </c>
      <c r="D87" s="16">
        <f>D36</f>
        <v>0</v>
      </c>
      <c r="E87" s="14">
        <f>E36</f>
        <v>0</v>
      </c>
      <c r="F87" s="14">
        <f>F36</f>
        <v>41.13</v>
      </c>
    </row>
    <row r="88" spans="2:6" ht="12.75">
      <c r="B88" s="8" t="s">
        <v>164</v>
      </c>
      <c r="C88" s="16">
        <f>C49</f>
        <v>0</v>
      </c>
      <c r="D88" s="16">
        <f>D49</f>
        <v>0</v>
      </c>
      <c r="E88" s="14">
        <f>E49</f>
        <v>0</v>
      </c>
      <c r="F88" s="14">
        <f>F49</f>
        <v>34.38</v>
      </c>
    </row>
    <row r="89" spans="2:6" ht="12.75">
      <c r="B89" s="8" t="s">
        <v>165</v>
      </c>
      <c r="C89" s="16">
        <f>C62</f>
        <v>0</v>
      </c>
      <c r="D89" s="16">
        <f>D62</f>
        <v>0</v>
      </c>
      <c r="E89" s="14">
        <f>E62</f>
        <v>0</v>
      </c>
      <c r="F89" s="14">
        <f>F62</f>
        <v>28.08</v>
      </c>
    </row>
    <row r="90" spans="2:6" ht="12.75">
      <c r="B90" s="8" t="s">
        <v>166</v>
      </c>
      <c r="C90" s="16">
        <f>C72</f>
        <v>0</v>
      </c>
      <c r="D90" s="16">
        <f>D72</f>
        <v>0</v>
      </c>
      <c r="E90" s="14">
        <f>E72</f>
        <v>0</v>
      </c>
      <c r="F90" s="14">
        <f>F72</f>
        <v>16.86</v>
      </c>
    </row>
    <row r="91" spans="2:6" ht="12.75">
      <c r="B91" s="8" t="s">
        <v>167</v>
      </c>
      <c r="C91" s="16">
        <f>C79</f>
        <v>0</v>
      </c>
      <c r="D91" s="16">
        <f>D79</f>
        <v>0</v>
      </c>
      <c r="E91" s="14">
        <f>E79</f>
        <v>0</v>
      </c>
      <c r="F91" s="14">
        <f>F79</f>
        <v>10.530000000000001</v>
      </c>
    </row>
    <row r="92" ht="12.75">
      <c r="B92" s="7"/>
    </row>
    <row r="93" ht="15">
      <c r="B93" s="4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5">
      <c r="B103" s="4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5">
      <c r="B112" s="4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5">
      <c r="B118" s="4"/>
    </row>
    <row r="119" ht="12.75">
      <c r="B119" s="7"/>
    </row>
    <row r="120" ht="12.75">
      <c r="B120" s="7"/>
    </row>
    <row r="121" ht="12.75" customHeight="1">
      <c r="B121" s="7"/>
    </row>
    <row r="122" ht="18">
      <c r="B122" s="9"/>
    </row>
    <row r="123" ht="24.75" customHeight="1">
      <c r="B123" s="9"/>
    </row>
  </sheetData>
  <sheetProtection/>
  <mergeCells count="2">
    <mergeCell ref="C2:E2"/>
    <mergeCell ref="A1:F1"/>
  </mergeCells>
  <dataValidations count="5">
    <dataValidation type="decimal" allowBlank="1" showInputMessage="1" showErrorMessage="1" error="Range is from 0 to 4" sqref="C54:E54 C48:E48 C46:E46 C44:E44 C39:E40">
      <formula1>0</formula1>
      <formula2>4</formula2>
    </dataValidation>
    <dataValidation type="decimal" allowBlank="1" showInputMessage="1" showErrorMessage="1" error="Range is between 0 and 4" sqref="C59:E61 C57:E57 C31:E31 C26:E26 C22:E22 C8:E9">
      <formula1>0</formula1>
      <formula2>4</formula2>
    </dataValidation>
    <dataValidation type="decimal" allowBlank="1" showInputMessage="1" showErrorMessage="1" error="Range is between 0 and 5" sqref="C76:E78 C10:E10 C6:E7 C70:E71 C66:E68 C55:E56 C53:E53 C32:E33 C28:E29 C23:E25 C15:E17 C12:E13">
      <formula1>0</formula1>
      <formula2>5</formula2>
    </dataValidation>
    <dataValidation type="decimal" allowBlank="1" showInputMessage="1" showErrorMessage="1" error="Range is from 0 to 5" sqref="C47:E47 C45:E45 C42:E43">
      <formula1>0</formula1>
      <formula2>5</formula2>
    </dataValidation>
    <dataValidation type="whole" allowBlank="1" showInputMessage="1" showErrorMessage="1" error="Range is between 0 and 4" sqref="C35:E35">
      <formula1>0</formula1>
      <formula2>4</formula2>
    </dataValidation>
  </dataValidations>
  <printOptions/>
  <pageMargins left="0.75" right="0.75" top="0.75" bottom="0.5" header="0.5" footer="0.5"/>
  <pageSetup horizontalDpi="300" verticalDpi="300" orientation="landscape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FACIT-Program Name</dc:title>
  <dc:subject>Simple data entry system for theconsumer-operated program’s scores on each ofthe 48 common ingredients items entered in theFACIT scoresheet. In addition, it can automaticallyproduce charts based on the scores.</dc:subject>
  <dc:creator>SAMHSA</dc:creator>
  <cp:keywords>fidelity, monitor, program quality, improvement, scores</cp:keywords>
  <dc:description/>
  <cp:lastModifiedBy>LuAnn Kemna</cp:lastModifiedBy>
  <cp:lastPrinted>2011-08-03T12:59:22Z</cp:lastPrinted>
  <dcterms:created xsi:type="dcterms:W3CDTF">2002-07-18T12:56:47Z</dcterms:created>
  <dcterms:modified xsi:type="dcterms:W3CDTF">2019-03-19T17:37:17Z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Language">
    <vt:lpwstr>English</vt:lpwstr>
  </property>
</Properties>
</file>